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5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přítrv!$A$1:$Q$44</definedName>
  </definedNames>
  <calcPr calcId="162913"/>
</workbook>
</file>

<file path=xl/calcChain.xml><?xml version="1.0" encoding="utf-8"?>
<calcChain xmlns="http://schemas.openxmlformats.org/spreadsheetml/2006/main">
  <c r="D17" i="7" l="1"/>
  <c r="D18" i="7"/>
  <c r="D19" i="7"/>
  <c r="D20" i="7"/>
  <c r="D21" i="7"/>
  <c r="Q15" i="7"/>
  <c r="Q37" i="7" s="1"/>
  <c r="P37" i="7"/>
  <c r="O37" i="7"/>
  <c r="N37" i="7"/>
  <c r="M37" i="7"/>
  <c r="L37" i="7"/>
  <c r="K37" i="7"/>
  <c r="J37" i="7"/>
  <c r="I37" i="7"/>
  <c r="H37" i="7"/>
  <c r="G37" i="7"/>
  <c r="F37" i="7"/>
  <c r="E37" i="7"/>
  <c r="C37" i="7"/>
  <c r="P36" i="7"/>
  <c r="O36" i="7"/>
  <c r="N36" i="7"/>
  <c r="M36" i="7"/>
  <c r="L36" i="7"/>
  <c r="K36" i="7"/>
  <c r="J36" i="7"/>
  <c r="I36" i="7"/>
  <c r="H36" i="7"/>
  <c r="G36" i="7"/>
  <c r="F36" i="7"/>
  <c r="E36" i="7"/>
  <c r="C36" i="7"/>
  <c r="P35" i="7"/>
  <c r="O35" i="7"/>
  <c r="N35" i="7"/>
  <c r="M35" i="7"/>
  <c r="L35" i="7"/>
  <c r="K35" i="7"/>
  <c r="J35" i="7"/>
  <c r="I35" i="7"/>
  <c r="H35" i="7"/>
  <c r="G35" i="7"/>
  <c r="F35" i="7"/>
  <c r="E35" i="7"/>
  <c r="C35" i="7"/>
  <c r="P34" i="7"/>
  <c r="O34" i="7"/>
  <c r="N34" i="7"/>
  <c r="M34" i="7"/>
  <c r="L34" i="7"/>
  <c r="K34" i="7"/>
  <c r="J34" i="7"/>
  <c r="I34" i="7"/>
  <c r="H34" i="7"/>
  <c r="G34" i="7"/>
  <c r="F34" i="7"/>
  <c r="E34" i="7"/>
  <c r="C34" i="7"/>
  <c r="P33" i="7"/>
  <c r="O33" i="7"/>
  <c r="N33" i="7"/>
  <c r="M33" i="7"/>
  <c r="L33" i="7"/>
  <c r="K33" i="7"/>
  <c r="J33" i="7"/>
  <c r="I33" i="7"/>
  <c r="H33" i="7"/>
  <c r="G33" i="7"/>
  <c r="F33" i="7"/>
  <c r="E33" i="7"/>
  <c r="C33" i="7"/>
  <c r="P32" i="7"/>
  <c r="O32" i="7"/>
  <c r="N32" i="7"/>
  <c r="M32" i="7"/>
  <c r="L32" i="7"/>
  <c r="K32" i="7"/>
  <c r="J32" i="7"/>
  <c r="I32" i="7"/>
  <c r="H32" i="7"/>
  <c r="G32" i="7"/>
  <c r="F32" i="7"/>
  <c r="E32" i="7"/>
  <c r="C32" i="7"/>
  <c r="P31" i="7"/>
  <c r="O31" i="7"/>
  <c r="N31" i="7"/>
  <c r="M31" i="7"/>
  <c r="L31" i="7"/>
  <c r="K31" i="7"/>
  <c r="J31" i="7"/>
  <c r="I31" i="7"/>
  <c r="H31" i="7"/>
  <c r="G31" i="7"/>
  <c r="F31" i="7"/>
  <c r="E31" i="7"/>
  <c r="C31" i="7"/>
  <c r="P30" i="7"/>
  <c r="O30" i="7"/>
  <c r="N30" i="7"/>
  <c r="M30" i="7"/>
  <c r="L30" i="7"/>
  <c r="K30" i="7"/>
  <c r="J30" i="7"/>
  <c r="I30" i="7"/>
  <c r="H30" i="7"/>
  <c r="G30" i="7"/>
  <c r="F30" i="7"/>
  <c r="E30" i="7"/>
  <c r="C30" i="7"/>
  <c r="P29" i="7"/>
  <c r="O29" i="7"/>
  <c r="N29" i="7"/>
  <c r="M29" i="7"/>
  <c r="L29" i="7"/>
  <c r="K29" i="7"/>
  <c r="K39" i="7" s="1"/>
  <c r="J29" i="7"/>
  <c r="J39" i="7" s="1"/>
  <c r="I29" i="7"/>
  <c r="I39" i="7" s="1"/>
  <c r="H29" i="7"/>
  <c r="G29" i="7"/>
  <c r="F29" i="7"/>
  <c r="E29" i="7"/>
  <c r="C29" i="7"/>
  <c r="P21" i="7"/>
  <c r="O21" i="7"/>
  <c r="N21" i="7"/>
  <c r="M21" i="7"/>
  <c r="L21" i="7"/>
  <c r="K21" i="7"/>
  <c r="J21" i="7"/>
  <c r="I21" i="7"/>
  <c r="H21" i="7"/>
  <c r="G21" i="7"/>
  <c r="F21" i="7"/>
  <c r="E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C20" i="7"/>
  <c r="P19" i="7"/>
  <c r="O19" i="7"/>
  <c r="N19" i="7"/>
  <c r="M19" i="7"/>
  <c r="L19" i="7"/>
  <c r="K19" i="7"/>
  <c r="J19" i="7"/>
  <c r="I19" i="7"/>
  <c r="H19" i="7"/>
  <c r="G19" i="7"/>
  <c r="F19" i="7"/>
  <c r="E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C17" i="7"/>
  <c r="P16" i="7"/>
  <c r="O16" i="7"/>
  <c r="N16" i="7"/>
  <c r="M16" i="7"/>
  <c r="L16" i="7"/>
  <c r="K16" i="7"/>
  <c r="J16" i="7"/>
  <c r="I16" i="7"/>
  <c r="H16" i="7"/>
  <c r="G16" i="7"/>
  <c r="F16" i="7"/>
  <c r="E16" i="7"/>
  <c r="C16" i="7"/>
  <c r="Q14" i="7"/>
  <c r="Q36" i="7" s="1"/>
  <c r="Q13" i="7"/>
  <c r="Q35" i="7" s="1"/>
  <c r="Q12" i="7"/>
  <c r="Q34" i="7" s="1"/>
  <c r="Q11" i="7"/>
  <c r="Q10" i="7"/>
  <c r="Q32" i="7" s="1"/>
  <c r="Q9" i="7"/>
  <c r="Q31" i="7" s="1"/>
  <c r="Q8" i="7"/>
  <c r="Q30" i="7" s="1"/>
  <c r="Q7" i="7"/>
  <c r="Q29" i="7" s="1"/>
  <c r="N39" i="7" l="1"/>
  <c r="H39" i="7"/>
  <c r="K43" i="7"/>
  <c r="E42" i="7"/>
  <c r="L41" i="7"/>
  <c r="F40" i="7"/>
  <c r="G42" i="7"/>
  <c r="F41" i="7"/>
  <c r="M39" i="7"/>
  <c r="G40" i="7"/>
  <c r="L39" i="7"/>
  <c r="O40" i="7"/>
  <c r="O39" i="7"/>
  <c r="C43" i="7"/>
  <c r="I40" i="7"/>
  <c r="N40" i="7"/>
  <c r="I42" i="7"/>
  <c r="D38" i="7"/>
  <c r="H40" i="7"/>
  <c r="O43" i="7"/>
  <c r="H38" i="7"/>
  <c r="O38" i="7"/>
  <c r="M43" i="7"/>
  <c r="H42" i="7"/>
  <c r="N43" i="7"/>
  <c r="F43" i="7"/>
  <c r="L43" i="7"/>
  <c r="J42" i="7"/>
  <c r="M38" i="7"/>
  <c r="E41" i="7"/>
  <c r="K40" i="7"/>
  <c r="C42" i="7"/>
  <c r="L42" i="7"/>
  <c r="E38" i="7"/>
  <c r="P38" i="7"/>
  <c r="L38" i="7"/>
  <c r="P43" i="7"/>
  <c r="C38" i="7"/>
  <c r="M42" i="7"/>
  <c r="H41" i="7"/>
  <c r="N42" i="7"/>
  <c r="G41" i="7"/>
  <c r="E43" i="7"/>
  <c r="E39" i="7"/>
  <c r="K38" i="7"/>
  <c r="I41" i="7"/>
  <c r="O42" i="7"/>
  <c r="G43" i="7"/>
  <c r="F39" i="7"/>
  <c r="J41" i="7"/>
  <c r="P40" i="7"/>
  <c r="H43" i="7"/>
  <c r="G39" i="7"/>
  <c r="E40" i="7"/>
  <c r="K41" i="7"/>
  <c r="I43" i="7"/>
  <c r="D42" i="7"/>
  <c r="J38" i="7"/>
  <c r="C40" i="7"/>
  <c r="N38" i="7"/>
  <c r="J43" i="7"/>
  <c r="Q16" i="7"/>
  <c r="Q43" i="7"/>
  <c r="J40" i="7"/>
  <c r="M41" i="7"/>
  <c r="P42" i="7"/>
  <c r="F38" i="7"/>
  <c r="L40" i="7"/>
  <c r="O41" i="7"/>
  <c r="Q42" i="7"/>
  <c r="P41" i="7"/>
  <c r="M40" i="7"/>
  <c r="Q19" i="7"/>
  <c r="Q21" i="7"/>
  <c r="Q33" i="7"/>
  <c r="Q40" i="7" s="1"/>
  <c r="P39" i="7"/>
  <c r="C41" i="7"/>
  <c r="F42" i="7"/>
  <c r="Q20" i="7"/>
  <c r="Q18" i="7"/>
  <c r="N41" i="7"/>
  <c r="G38" i="7"/>
  <c r="Q17" i="7"/>
  <c r="C39" i="7"/>
  <c r="K42" i="7"/>
  <c r="I38" i="7"/>
  <c r="R12" i="7" l="1"/>
  <c r="R9" i="7"/>
  <c r="R13" i="7"/>
  <c r="R8" i="7"/>
  <c r="Q38" i="7"/>
  <c r="R29" i="7" s="1"/>
  <c r="R14" i="7"/>
  <c r="D43" i="7"/>
  <c r="D41" i="7"/>
  <c r="D40" i="7"/>
  <c r="D39" i="7"/>
  <c r="R11" i="7"/>
  <c r="R15" i="7"/>
  <c r="R10" i="7"/>
  <c r="R7" i="7"/>
  <c r="Q39" i="7"/>
  <c r="Q41" i="7"/>
  <c r="R34" i="7" l="1"/>
  <c r="R35" i="7"/>
  <c r="R39" i="7"/>
  <c r="R36" i="7"/>
  <c r="R21" i="7"/>
  <c r="R19" i="7"/>
  <c r="R17" i="7"/>
  <c r="R18" i="7"/>
  <c r="R33" i="7"/>
  <c r="R37" i="7"/>
  <c r="R30" i="7"/>
  <c r="R31" i="7"/>
  <c r="R32" i="7"/>
  <c r="R20" i="7"/>
  <c r="R42" i="7" l="1"/>
  <c r="R40" i="7"/>
  <c r="R43" i="7"/>
  <c r="R41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<sst xmlns="http://schemas.openxmlformats.org/spreadsheetml/2006/main" count="89" uniqueCount="43">
  <si>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</si>
  <si>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</si>
  <si>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</si>
  <si>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</si>
  <si>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</si>
  <si>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</si>
  <si>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</si>
  <si>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</si>
  <si>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</si>
  <si>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</si>
  <si>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</si>
  <si>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</si>
  <si>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</si>
  <si>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</si>
  <si>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</si>
  <si>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</si>
  <si>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</si>
  <si>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</si>
  <si>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</si>
  <si>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</si>
  <si>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</si>
  <si>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</si>
  <si>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</si>
  <si>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</si>
  <si>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</si>
  <si>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</si>
  <si>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</si>
  <si>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</si>
  <si>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</si>
  <si>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</si>
  <si>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</si>
  <si>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</si>
  <si>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</si>
  <si>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</si>
  <si>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</si>
  <si>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</si>
  <si>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</si>
  <si>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</si>
  <si>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</si>
  <si>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</si>
  <si>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</si>
  <si>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Ukončené případy dočasné pracovní neschopnosti za 1. - 3. čtvrtletí 2025 podle délky trvání</t>
  </si>
  <si>
    <t>Počet obyvatel pro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</si>
</sst>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5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color rgb="FF006100"/>
      <name val="Tahoma"/>
      <family val="2"/>
      <charset val="238"/>
    </font>
    <font>
      <sz val="14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0" fontId="23" fillId="6" borderId="0" applyNumberFormat="0" applyBorder="0" applyAlignment="0" applyProtection="0"/>
  </cellStyleXfs>
  <cellXfs count="113">
    <xf numFmtId="0" fontId="0" fillId="0" borderId="0" xfId="0"/>
    <xf numFmtId="3" fontId="13" fillId="0" borderId="1" xfId="8" applyFont="1" applyBorder="1">
      <alignment vertical="center"/>
    </xf>
    <xf numFmtId="3" fontId="14" fillId="0" borderId="1" xfId="8" applyFont="1" applyBorder="1">
      <alignment vertical="center"/>
    </xf>
    <xf numFmtId="0" fontId="15" fillId="4" borderId="12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vertical="center"/>
    </xf>
    <xf numFmtId="0" fontId="15" fillId="4" borderId="16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10" fontId="18" fillId="2" borderId="31" xfId="9" applyNumberFormat="1" applyFont="1" applyFill="1" applyBorder="1" applyAlignment="1" applyProtection="1">
      <alignment horizontal="right" vertical="center" indent="1"/>
    </xf>
    <xf numFmtId="3" fontId="14" fillId="0" borderId="9" xfId="8" applyFont="1" applyBorder="1" applyAlignment="1" applyProtection="1">
      <alignment horizontal="center" vertical="center"/>
    </xf>
    <xf numFmtId="3" fontId="14" fillId="0" borderId="10" xfId="8" applyFont="1" applyBorder="1" applyAlignment="1" applyProtection="1">
      <alignment horizontal="center" vertical="center"/>
    </xf>
    <xf numFmtId="3" fontId="14" fillId="0" borderId="11" xfId="8" applyFont="1" applyBorder="1" applyAlignment="1" applyProtection="1">
      <alignment horizontal="center" vertical="center"/>
    </xf>
    <xf numFmtId="3" fontId="14" fillId="0" borderId="5" xfId="8" applyFont="1" applyBorder="1" applyAlignment="1" applyProtection="1">
      <alignment horizontal="center" vertical="center"/>
    </xf>
    <xf numFmtId="3" fontId="14" fillId="0" borderId="11" xfId="8" applyFont="1" applyBorder="1" applyAlignment="1" applyProtection="1">
      <alignment horizontal="right" vertical="center" indent="1"/>
    </xf>
    <xf numFmtId="3" fontId="14" fillId="0" borderId="5" xfId="8" applyFont="1" applyBorder="1" applyAlignment="1" applyProtection="1">
      <alignment horizontal="right" vertical="center" indent="1"/>
    </xf>
    <xf numFmtId="3" fontId="21" fillId="0" borderId="0" xfId="8" applyFont="1">
      <alignment vertical="center"/>
    </xf>
    <xf numFmtId="3" fontId="21" fillId="0" borderId="0" xfId="8" applyFont="1" applyAlignment="1">
      <alignment vertical="center"/>
    </xf>
    <xf numFmtId="3" fontId="21" fillId="0" borderId="0" xfId="8" applyFont="1" applyAlignment="1" applyProtection="1">
      <alignment vertical="center"/>
    </xf>
    <xf numFmtId="3" fontId="22" fillId="0" borderId="0" xfId="8" applyFont="1" applyAlignment="1" applyProtection="1">
      <alignment vertical="center"/>
    </xf>
    <xf numFmtId="4" fontId="21" fillId="0" borderId="0" xfId="8" applyNumberFormat="1" applyFont="1">
      <alignment vertical="center"/>
    </xf>
    <xf numFmtId="3" fontId="17" fillId="0" borderId="0" xfId="8" applyNumberFormat="1" applyFont="1" applyFill="1" applyBorder="1" applyAlignment="1" applyProtection="1">
      <alignment horizontal="center" vertical="center"/>
    </xf>
    <xf numFmtId="3" fontId="14" fillId="0" borderId="0" xfId="8" applyFont="1" applyBorder="1" applyAlignment="1">
      <alignment horizontal="center" vertical="center" textRotation="90" wrapText="1"/>
    </xf>
    <xf numFmtId="3" fontId="14" fillId="0" borderId="0" xfId="8" applyFont="1" applyBorder="1" applyAlignment="1" applyProtection="1">
      <alignment horizontal="center"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4" fillId="0" borderId="0" xfId="8" applyNumberFormat="1" applyFont="1" applyBorder="1" applyAlignment="1" applyProtection="1">
      <alignment horizontal="center" vertical="center"/>
    </xf>
    <xf numFmtId="10" fontId="20" fillId="0" borderId="0" xfId="9" applyNumberFormat="1" applyFont="1" applyBorder="1" applyAlignment="1" applyProtection="1">
      <alignment horizontal="center" vertical="center"/>
    </xf>
    <xf numFmtId="3" fontId="22" fillId="0" borderId="0" xfId="8" applyFont="1">
      <alignment vertical="center"/>
    </xf>
    <xf numFmtId="3" fontId="21" fillId="0" borderId="0" xfId="8" applyFont="1" applyBorder="1">
      <alignment vertical="center"/>
    </xf>
    <xf numFmtId="3" fontId="11" fillId="0" borderId="1" xfId="8" applyFont="1" applyBorder="1" applyAlignment="1">
      <alignment vertical="center" wrapText="1"/>
    </xf>
    <xf numFmtId="0" fontId="11" fillId="0" borderId="0" xfId="0" applyFont="1"/>
    <xf numFmtId="3" fontId="14" fillId="0" borderId="9" xfId="8" applyFont="1" applyBorder="1" applyAlignment="1" applyProtection="1">
      <alignment horizontal="right" vertical="center" indent="1"/>
    </xf>
    <xf numFmtId="3" fontId="14" fillId="0" borderId="10" xfId="8" applyFont="1" applyBorder="1" applyAlignment="1" applyProtection="1">
      <alignment horizontal="right" vertical="center" indent="1"/>
    </xf>
    <xf numFmtId="49" fontId="15" fillId="4" borderId="38" xfId="14" applyFont="1" applyFill="1" applyBorder="1" applyAlignment="1" applyProtection="1">
      <alignment horizontal="center" vertical="center" wrapText="1"/>
    </xf>
    <xf numFmtId="49" fontId="15" fillId="4" borderId="31" xfId="14" applyFont="1" applyFill="1" applyBorder="1" applyAlignment="1" applyProtection="1">
      <alignment horizontal="center" vertical="center" wrapText="1"/>
    </xf>
    <xf numFmtId="0" fontId="19" fillId="0" borderId="0" xfId="4" applyFont="1" applyFill="1" applyAlignment="1" applyProtection="1">
      <alignment horizontal="center" vertical="center"/>
      <protection locked="0"/>
    </xf>
    <xf numFmtId="49" fontId="15" fillId="4" borderId="35" xfId="14" applyFont="1" applyFill="1" applyBorder="1" applyAlignment="1" applyProtection="1">
      <alignment horizontal="center" vertical="center" wrapText="1"/>
    </xf>
    <xf numFmtId="49" fontId="15" fillId="4" borderId="32" xfId="14" applyFont="1" applyFill="1" applyBorder="1" applyAlignment="1" applyProtection="1">
      <alignment horizontal="center" vertical="center" wrapText="1"/>
    </xf>
    <xf numFmtId="49" fontId="15" fillId="4" borderId="39" xfId="14" applyFont="1" applyFill="1" applyBorder="1" applyAlignment="1" applyProtection="1">
      <alignment horizontal="center" vertical="center" wrapText="1"/>
    </xf>
    <xf numFmtId="49" fontId="15" fillId="4" borderId="36" xfId="14" applyFont="1" applyFill="1" applyBorder="1" applyAlignment="1" applyProtection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49" fontId="15" fillId="4" borderId="40" xfId="14" applyFont="1" applyFill="1" applyBorder="1" applyAlignment="1" applyProtection="1">
      <alignment horizontal="center" vertical="center" wrapText="1"/>
    </xf>
    <xf numFmtId="49" fontId="15" fillId="4" borderId="37" xfId="14" applyFont="1" applyFill="1" applyBorder="1" applyAlignment="1" applyProtection="1">
      <alignment horizontal="center" vertical="center" wrapText="1"/>
    </xf>
    <xf numFmtId="3" fontId="14" fillId="0" borderId="35" xfId="8" applyFont="1" applyBorder="1" applyAlignment="1">
      <alignment horizontal="center" vertical="center" textRotation="90" wrapText="1"/>
    </xf>
    <xf numFmtId="3" fontId="14" fillId="0" borderId="33" xfId="8" applyFont="1" applyBorder="1" applyAlignment="1">
      <alignment horizontal="center" vertical="center" textRotation="90" wrapText="1"/>
    </xf>
    <xf numFmtId="3" fontId="14" fillId="0" borderId="32" xfId="8" applyFont="1" applyBorder="1" applyAlignment="1">
      <alignment horizontal="center" vertical="center" textRotation="90" wrapText="1"/>
    </xf>
    <xf numFmtId="3" fontId="17" fillId="5" borderId="13" xfId="0" applyNumberFormat="1" applyFont="1" applyFill="1" applyBorder="1" applyAlignment="1">
      <alignment horizontal="center" vertical="center" wrapText="1"/>
    </xf>
    <xf numFmtId="3" fontId="17" fillId="5" borderId="14" xfId="0" applyNumberFormat="1" applyFont="1" applyFill="1" applyBorder="1" applyAlignment="1">
      <alignment horizontal="center" vertical="center" wrapText="1"/>
    </xf>
    <xf numFmtId="3" fontId="14" fillId="0" borderId="17" xfId="8" applyNumberFormat="1" applyFont="1" applyBorder="1" applyAlignment="1" applyProtection="1">
      <alignment horizontal="right" vertical="center" indent="1"/>
      <protection locked="0"/>
    </xf>
    <xf numFmtId="10" fontId="20" fillId="0" borderId="20" xfId="9" applyNumberFormat="1" applyFont="1" applyBorder="1" applyAlignment="1" applyProtection="1">
      <alignment horizontal="right" vertical="center" indent="1"/>
    </xf>
    <xf numFmtId="3" fontId="14" fillId="0" borderId="30" xfId="8" applyFont="1" applyBorder="1" applyAlignment="1" applyProtection="1">
      <alignment horizontal="center" vertical="center"/>
    </xf>
    <xf numFmtId="3" fontId="14" fillId="0" borderId="41" xfId="8" applyFont="1" applyBorder="1" applyAlignment="1" applyProtection="1">
      <alignment horizontal="center" vertical="center"/>
    </xf>
    <xf numFmtId="3" fontId="11" fillId="3" borderId="30" xfId="8" applyNumberFormat="1" applyFont="1" applyFill="1" applyBorder="1" applyAlignment="1" applyProtection="1">
      <alignment horizontal="right" vertical="center"/>
    </xf>
    <xf numFmtId="3" fontId="11" fillId="3" borderId="1" xfId="8" applyNumberFormat="1" applyFont="1" applyFill="1" applyBorder="1" applyAlignment="1" applyProtection="1">
      <alignment horizontal="right" vertical="center"/>
    </xf>
    <xf numFmtId="3" fontId="11" fillId="3" borderId="10" xfId="8" applyNumberFormat="1" applyFont="1" applyFill="1" applyBorder="1" applyAlignment="1" applyProtection="1">
      <alignment horizontal="right" vertical="center"/>
    </xf>
    <xf numFmtId="3" fontId="17" fillId="3" borderId="30" xfId="15" applyNumberFormat="1" applyFont="1" applyFill="1" applyBorder="1" applyAlignment="1" applyProtection="1">
      <alignment horizontal="right" vertical="center"/>
      <protection locked="0"/>
    </xf>
    <xf numFmtId="10" fontId="20" fillId="0" borderId="10" xfId="9" applyNumberFormat="1" applyFont="1" applyBorder="1" applyAlignment="1" applyProtection="1">
      <alignment horizontal="right" vertical="center" indent="1"/>
    </xf>
    <xf numFmtId="3" fontId="14" fillId="3" borderId="30" xfId="8" applyNumberFormat="1" applyFont="1" applyFill="1" applyBorder="1" applyAlignment="1" applyProtection="1">
      <alignment horizontal="right" vertical="center"/>
      <protection locked="0"/>
    </xf>
    <xf numFmtId="3" fontId="14" fillId="0" borderId="30" xfId="8" applyFont="1" applyBorder="1" applyAlignment="1" applyProtection="1">
      <alignment horizontal="center" vertical="center" wrapText="1"/>
    </xf>
    <xf numFmtId="3" fontId="14" fillId="0" borderId="41" xfId="8" applyFont="1" applyBorder="1" applyAlignment="1" applyProtection="1">
      <alignment horizontal="center" vertical="center" wrapText="1"/>
    </xf>
    <xf numFmtId="3" fontId="17" fillId="5" borderId="42" xfId="0" applyNumberFormat="1" applyFont="1" applyFill="1" applyBorder="1" applyAlignment="1">
      <alignment horizontal="center" vertical="center" wrapText="1"/>
    </xf>
    <xf numFmtId="3" fontId="17" fillId="5" borderId="32" xfId="0" applyNumberFormat="1" applyFont="1" applyFill="1" applyBorder="1" applyAlignment="1">
      <alignment horizontal="right" vertical="center" wrapText="1"/>
    </xf>
    <xf numFmtId="3" fontId="17" fillId="5" borderId="36" xfId="0" applyNumberFormat="1" applyFont="1" applyFill="1" applyBorder="1" applyAlignment="1">
      <alignment horizontal="right" vertical="center" wrapText="1"/>
    </xf>
    <xf numFmtId="3" fontId="17" fillId="5" borderId="37" xfId="0" applyNumberFormat="1" applyFont="1" applyFill="1" applyBorder="1" applyAlignment="1">
      <alignment horizontal="right" vertical="center" wrapText="1"/>
    </xf>
    <xf numFmtId="3" fontId="17" fillId="5" borderId="31" xfId="0" applyNumberFormat="1" applyFont="1" applyFill="1" applyBorder="1" applyAlignment="1">
      <alignment horizontal="right" vertical="center" wrapText="1"/>
    </xf>
    <xf numFmtId="3" fontId="11" fillId="0" borderId="29" xfId="8" applyNumberFormat="1" applyFont="1" applyBorder="1" applyAlignment="1" applyProtection="1">
      <alignment horizontal="right" vertical="center"/>
    </xf>
    <xf numFmtId="3" fontId="11" fillId="0" borderId="34" xfId="8" applyNumberFormat="1" applyFont="1" applyBorder="1" applyAlignment="1" applyProtection="1">
      <alignment horizontal="right" vertical="center"/>
    </xf>
    <xf numFmtId="3" fontId="14" fillId="0" borderId="6" xfId="8" applyNumberFormat="1" applyFont="1" applyBorder="1" applyAlignment="1" applyProtection="1">
      <alignment horizontal="right" vertical="center"/>
    </xf>
    <xf numFmtId="10" fontId="20" fillId="0" borderId="6" xfId="9" applyNumberFormat="1" applyFont="1" applyBorder="1" applyAlignment="1" applyProtection="1">
      <alignment horizontal="right" vertical="center" indent="1"/>
    </xf>
    <xf numFmtId="3" fontId="11" fillId="0" borderId="24" xfId="8" applyNumberFormat="1" applyFont="1" applyBorder="1" applyAlignment="1" applyProtection="1">
      <alignment horizontal="right" vertical="center"/>
    </xf>
    <xf numFmtId="3" fontId="11" fillId="0" borderId="25" xfId="8" applyNumberFormat="1" applyFont="1" applyBorder="1" applyAlignment="1" applyProtection="1">
      <alignment horizontal="right" vertical="center"/>
    </xf>
    <xf numFmtId="3" fontId="14" fillId="0" borderId="7" xfId="8" applyNumberFormat="1" applyFont="1" applyBorder="1" applyAlignment="1" applyProtection="1">
      <alignment horizontal="right" vertical="center"/>
    </xf>
    <xf numFmtId="10" fontId="20" fillId="0" borderId="7" xfId="9" applyNumberFormat="1" applyFont="1" applyBorder="1" applyAlignment="1" applyProtection="1">
      <alignment horizontal="right" vertical="center" indent="1"/>
    </xf>
    <xf numFmtId="3" fontId="11" fillId="0" borderId="21" xfId="8" applyNumberFormat="1" applyFont="1" applyBorder="1" applyAlignment="1" applyProtection="1">
      <alignment horizontal="right" vertical="center"/>
    </xf>
    <xf numFmtId="3" fontId="11" fillId="0" borderId="26" xfId="8" applyNumberFormat="1" applyFont="1" applyBorder="1" applyAlignment="1" applyProtection="1">
      <alignment horizontal="right" vertical="center"/>
    </xf>
    <xf numFmtId="3" fontId="14" fillId="0" borderId="15" xfId="8" applyNumberFormat="1" applyFont="1" applyBorder="1" applyAlignment="1" applyProtection="1">
      <alignment horizontal="right" vertical="center"/>
    </xf>
    <xf numFmtId="10" fontId="20" fillId="0" borderId="15" xfId="9" applyNumberFormat="1" applyFont="1" applyBorder="1" applyAlignment="1" applyProtection="1">
      <alignment horizontal="right" vertical="center" indent="1"/>
    </xf>
    <xf numFmtId="3" fontId="11" fillId="0" borderId="22" xfId="8" applyNumberFormat="1" applyFont="1" applyBorder="1" applyAlignment="1" applyProtection="1">
      <alignment horizontal="right" vertical="center"/>
    </xf>
    <xf numFmtId="3" fontId="11" fillId="0" borderId="27" xfId="8" applyNumberFormat="1" applyFont="1" applyBorder="1" applyAlignment="1" applyProtection="1">
      <alignment horizontal="right" vertical="center"/>
    </xf>
    <xf numFmtId="3" fontId="14" fillId="0" borderId="28" xfId="8" applyNumberFormat="1" applyFont="1" applyBorder="1" applyAlignment="1" applyProtection="1">
      <alignment horizontal="right" vertical="center"/>
    </xf>
    <xf numFmtId="10" fontId="20" fillId="0" borderId="28" xfId="9" applyNumberFormat="1" applyFont="1" applyBorder="1" applyAlignment="1" applyProtection="1">
      <alignment horizontal="right" vertical="center" indent="1"/>
    </xf>
    <xf numFmtId="3" fontId="14" fillId="0" borderId="6" xfId="8" applyNumberFormat="1" applyFont="1" applyBorder="1" applyAlignment="1" applyProtection="1">
      <alignment horizontal="right" vertical="center"/>
      <protection locked="0"/>
    </xf>
    <xf numFmtId="3" fontId="14" fillId="0" borderId="30" xfId="8" applyFont="1" applyBorder="1" applyAlignment="1" applyProtection="1">
      <alignment horizontal="right" vertical="center" indent="1"/>
    </xf>
    <xf numFmtId="3" fontId="14" fillId="0" borderId="10" xfId="8" applyFont="1" applyBorder="1" applyAlignment="1" applyProtection="1">
      <alignment horizontal="right" vertical="center" indent="1"/>
    </xf>
    <xf numFmtId="3" fontId="11" fillId="0" borderId="30" xfId="8" applyNumberFormat="1" applyFont="1" applyBorder="1" applyAlignment="1" applyProtection="1">
      <alignment horizontal="right" vertical="center"/>
      <protection locked="0"/>
    </xf>
    <xf numFmtId="3" fontId="11" fillId="0" borderId="1" xfId="8" applyNumberFormat="1" applyFont="1" applyBorder="1" applyAlignment="1" applyProtection="1">
      <alignment horizontal="right" vertical="center"/>
      <protection locked="0"/>
    </xf>
    <xf numFmtId="3" fontId="11" fillId="0" borderId="10" xfId="8" applyNumberFormat="1" applyFont="1" applyBorder="1" applyAlignment="1" applyProtection="1">
      <alignment horizontal="right" vertical="center"/>
      <protection locked="0"/>
    </xf>
    <xf numFmtId="3" fontId="14" fillId="0" borderId="7" xfId="8" applyNumberFormat="1" applyFont="1" applyBorder="1" applyAlignment="1" applyProtection="1">
      <alignment horizontal="right" vertical="center"/>
      <protection locked="0"/>
    </xf>
    <xf numFmtId="10" fontId="20" fillId="0" borderId="7" xfId="9" applyNumberFormat="1" applyFont="1" applyBorder="1" applyAlignment="1" applyProtection="1">
      <alignment horizontal="right" vertical="center"/>
    </xf>
    <xf numFmtId="3" fontId="14" fillId="0" borderId="30" xfId="8" applyFont="1" applyBorder="1" applyAlignment="1" applyProtection="1">
      <alignment horizontal="right" vertical="center" wrapText="1" indent="1"/>
    </xf>
    <xf numFmtId="3" fontId="14" fillId="0" borderId="10" xfId="8" applyFont="1" applyBorder="1" applyAlignment="1" applyProtection="1">
      <alignment horizontal="right" vertical="center" wrapText="1" indent="1"/>
    </xf>
    <xf numFmtId="3" fontId="11" fillId="0" borderId="23" xfId="8" applyNumberFormat="1" applyFont="1" applyBorder="1" applyAlignment="1" applyProtection="1">
      <alignment horizontal="right" vertical="center"/>
    </xf>
    <xf numFmtId="10" fontId="20" fillId="0" borderId="6" xfId="9" applyNumberFormat="1" applyFont="1" applyBorder="1" applyAlignment="1" applyProtection="1">
      <alignment horizontal="right" vertical="center"/>
    </xf>
    <xf numFmtId="10" fontId="20" fillId="0" borderId="15" xfId="9" applyNumberFormat="1" applyFont="1" applyBorder="1" applyAlignment="1" applyProtection="1">
      <alignment horizontal="right" vertical="center"/>
    </xf>
    <xf numFmtId="10" fontId="20" fillId="0" borderId="28" xfId="9" applyNumberFormat="1" applyFont="1" applyBorder="1" applyAlignment="1" applyProtection="1">
      <alignment horizontal="right" vertical="center"/>
    </xf>
    <xf numFmtId="3" fontId="11" fillId="0" borderId="1" xfId="8" applyFont="1" applyFill="1" applyBorder="1">
      <alignment vertical="center"/>
    </xf>
    <xf numFmtId="3" fontId="11" fillId="0" borderId="1" xfId="8" applyFont="1" applyFill="1" applyBorder="1" applyAlignment="1">
      <alignment horizontal="center" vertical="center"/>
    </xf>
    <xf numFmtId="3" fontId="14" fillId="0" borderId="1" xfId="8" applyFont="1" applyFill="1" applyBorder="1" applyAlignment="1">
      <alignment horizontal="center" vertical="center"/>
    </xf>
    <xf numFmtId="3" fontId="13" fillId="0" borderId="0" xfId="8" applyFont="1" applyFill="1">
      <alignment vertical="center"/>
    </xf>
    <xf numFmtId="3" fontId="14" fillId="0" borderId="17" xfId="8" applyFont="1" applyBorder="1" applyAlignment="1" applyProtection="1">
      <alignment horizontal="center" vertical="center"/>
    </xf>
    <xf numFmtId="3" fontId="14" fillId="0" borderId="19" xfId="8" applyFont="1" applyBorder="1" applyAlignment="1" applyProtection="1">
      <alignment horizontal="center" vertical="center"/>
    </xf>
    <xf numFmtId="3" fontId="11" fillId="0" borderId="17" xfId="8" applyNumberFormat="1" applyFont="1" applyBorder="1" applyAlignment="1" applyProtection="1">
      <alignment horizontal="right" vertical="center" indent="1"/>
      <protection locked="0"/>
    </xf>
    <xf numFmtId="3" fontId="11" fillId="0" borderId="18" xfId="8" applyNumberFormat="1" applyFont="1" applyBorder="1" applyAlignment="1" applyProtection="1">
      <alignment horizontal="right" vertical="center" indent="1"/>
      <protection locked="0"/>
    </xf>
    <xf numFmtId="3" fontId="11" fillId="0" borderId="20" xfId="8" applyNumberFormat="1" applyFont="1" applyBorder="1" applyAlignment="1" applyProtection="1">
      <alignment horizontal="right" vertical="center" indent="1"/>
      <protection locked="0"/>
    </xf>
    <xf numFmtId="3" fontId="14" fillId="0" borderId="17" xfId="8" applyFont="1" applyBorder="1" applyAlignment="1" applyProtection="1">
      <alignment horizontal="right" vertical="center" indent="1"/>
    </xf>
    <xf numFmtId="3" fontId="14" fillId="0" borderId="20" xfId="8" applyFont="1" applyBorder="1" applyAlignment="1" applyProtection="1">
      <alignment horizontal="right" vertical="center" indent="1"/>
    </xf>
    <xf numFmtId="10" fontId="18" fillId="2" borderId="31" xfId="9" applyNumberFormat="1" applyFont="1" applyFill="1" applyBorder="1" applyAlignment="1" applyProtection="1">
      <alignment horizontal="right" vertical="center"/>
    </xf>
    <xf numFmtId="3" fontId="21" fillId="0" borderId="0" xfId="8" applyFont="1" applyBorder="1" applyAlignment="1">
      <alignment horizontal="center" vertical="center"/>
    </xf>
    <xf numFmtId="3" fontId="21" fillId="0" borderId="0" xfId="8" applyFont="1" applyFill="1">
      <alignment vertical="center"/>
    </xf>
    <xf numFmtId="3" fontId="22" fillId="0" borderId="0" xfId="8" applyFont="1" applyFill="1">
      <alignment vertical="center"/>
    </xf>
    <xf numFmtId="3" fontId="24" fillId="0" borderId="0" xfId="8" applyFont="1">
      <alignment vertical="center"/>
    </xf>
    <xf numFmtId="3" fontId="11" fillId="0" borderId="0" xfId="8" applyFont="1">
      <alignment vertical="center"/>
    </xf>
    <xf numFmtId="3" fontId="11" fillId="0" borderId="23" xfId="8" applyNumberFormat="1" applyFont="1" applyBorder="1" applyAlignment="1" applyProtection="1">
      <alignment horizontal="right" vertical="center" indent="1"/>
      <protection locked="0"/>
    </xf>
    <xf numFmtId="3" fontId="11" fillId="3" borderId="24" xfId="8" applyNumberFormat="1" applyFont="1" applyFill="1" applyBorder="1" applyAlignment="1" applyProtection="1">
      <alignment horizontal="right" vertical="center"/>
    </xf>
  </cellXfs>
  <cellStyles count="16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Správně" xfId="15" builtinId="26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739775"/>
          <a:ext cx="1534583" cy="4624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6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7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8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9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0" y="752475"/>
          <a:ext cx="1533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21" name="Line 1"/>
        <xdr:cNvSpPr>
          <a:spLocks noChangeShapeType="1"/>
        </xdr:cNvSpPr>
      </xdr:nvSpPr>
      <xdr:spPr bwMode="auto">
        <a:xfrm>
          <a:off x="12094" y="755499"/>
          <a:ext cx="1533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0" y="752475"/>
          <a:ext cx="1533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23" name="Line 1"/>
        <xdr:cNvSpPr>
          <a:spLocks noChangeShapeType="1"/>
        </xdr:cNvSpPr>
      </xdr:nvSpPr>
      <xdr:spPr bwMode="auto">
        <a:xfrm>
          <a:off x="0" y="752475"/>
          <a:ext cx="1533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2094" y="755499"/>
          <a:ext cx="1533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25" name="Line 1"/>
        <xdr:cNvSpPr>
          <a:spLocks noChangeShapeType="1"/>
        </xdr:cNvSpPr>
      </xdr:nvSpPr>
      <xdr:spPr bwMode="auto">
        <a:xfrm>
          <a:off x="0" y="752475"/>
          <a:ext cx="15335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53"/>
  <sheetViews>
    <sheetView showGridLines="0" tabSelected="1" zoomScale="90" zoomScaleNormal="90" zoomScaleSheetLayoutView="75" workbookViewId="0">
      <selection activeCell="Q28" sqref="Q28:R28"/>
    </sheetView>
  </sheetViews>
  <sheetFormatPr defaultColWidth="8" defaultRowHeight="10.5" x14ac:dyDescent="0.2"/>
  <cols>
    <col min="1" max="1" width="5.7109375" style="14" customWidth="1"/>
    <col min="2" max="2" width="15.7109375" style="14" customWidth="1"/>
    <col min="3" max="4" width="12.85546875" style="14" customWidth="1"/>
    <col min="5" max="5" width="14.42578125" style="14" bestFit="1" customWidth="1"/>
    <col min="6" max="16" width="12.85546875" style="14" customWidth="1"/>
    <col min="17" max="17" width="12.7109375" style="25" customWidth="1"/>
    <col min="18" max="19" width="10.7109375" style="14" customWidth="1"/>
    <col min="20" max="16384" width="8" style="14"/>
  </cols>
  <sheetData>
    <row r="1" spans="1:19" ht="20.100000000000001" customHeight="1" x14ac:dyDescent="0.2">
      <c r="A1" s="33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9" ht="20.100000000000001" customHeight="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9" ht="20.100000000000001" customHeight="1" thickBot="1" x14ac:dyDescent="0.2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6"/>
    </row>
    <row r="4" spans="1:19" ht="20.100000000000001" customHeight="1" x14ac:dyDescent="0.2">
      <c r="A4" s="3"/>
      <c r="B4" s="5" t="s">
        <v>16</v>
      </c>
      <c r="C4" s="34" t="s">
        <v>20</v>
      </c>
      <c r="D4" s="36" t="s">
        <v>36</v>
      </c>
      <c r="E4" s="36" t="s">
        <v>27</v>
      </c>
      <c r="F4" s="36" t="s">
        <v>37</v>
      </c>
      <c r="G4" s="36" t="s">
        <v>18</v>
      </c>
      <c r="H4" s="36" t="s">
        <v>38</v>
      </c>
      <c r="I4" s="36" t="s">
        <v>28</v>
      </c>
      <c r="J4" s="36" t="s">
        <v>25</v>
      </c>
      <c r="K4" s="36" t="s">
        <v>17</v>
      </c>
      <c r="L4" s="36" t="s">
        <v>39</v>
      </c>
      <c r="M4" s="36" t="s">
        <v>40</v>
      </c>
      <c r="N4" s="36" t="s">
        <v>24</v>
      </c>
      <c r="O4" s="36" t="s">
        <v>21</v>
      </c>
      <c r="P4" s="40" t="s">
        <v>23</v>
      </c>
      <c r="Q4" s="31" t="s">
        <v>0</v>
      </c>
      <c r="R4" s="38" t="s">
        <v>1</v>
      </c>
    </row>
    <row r="5" spans="1:19" ht="20.100000000000001" customHeight="1" thickBot="1" x14ac:dyDescent="0.25">
      <c r="A5" s="4" t="s">
        <v>33</v>
      </c>
      <c r="B5" s="6"/>
      <c r="C5" s="35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41"/>
      <c r="Q5" s="32"/>
      <c r="R5" s="39"/>
    </row>
    <row r="6" spans="1:19" ht="20.100000000000001" customHeight="1" x14ac:dyDescent="0.2">
      <c r="A6" s="98"/>
      <c r="B6" s="99"/>
      <c r="C6" s="100"/>
      <c r="D6" s="11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  <c r="Q6" s="47"/>
      <c r="R6" s="48"/>
    </row>
    <row r="7" spans="1:19" ht="20.100000000000001" customHeight="1" x14ac:dyDescent="0.2">
      <c r="A7" s="49" t="s">
        <v>30</v>
      </c>
      <c r="B7" s="50"/>
      <c r="C7" s="51">
        <v>65613</v>
      </c>
      <c r="D7" s="112">
        <v>124038</v>
      </c>
      <c r="E7" s="52">
        <v>26859</v>
      </c>
      <c r="F7" s="52">
        <v>64705</v>
      </c>
      <c r="G7" s="52">
        <v>55321</v>
      </c>
      <c r="H7" s="52">
        <v>96638</v>
      </c>
      <c r="I7" s="52">
        <v>65120</v>
      </c>
      <c r="J7" s="52">
        <v>57339</v>
      </c>
      <c r="K7" s="52">
        <v>74936</v>
      </c>
      <c r="L7" s="52">
        <v>170958</v>
      </c>
      <c r="M7" s="52">
        <v>140777</v>
      </c>
      <c r="N7" s="52">
        <v>84701</v>
      </c>
      <c r="O7" s="52">
        <v>50186</v>
      </c>
      <c r="P7" s="53">
        <v>49010</v>
      </c>
      <c r="Q7" s="54">
        <f>SUM(C7:P7)</f>
        <v>1126201</v>
      </c>
      <c r="R7" s="55">
        <f t="shared" ref="R7:R15" si="0">Q7/$Q$16</f>
        <v>0.62421661217293367</v>
      </c>
    </row>
    <row r="8" spans="1:19" ht="20.100000000000001" customHeight="1" x14ac:dyDescent="0.2">
      <c r="A8" s="49" t="s">
        <v>31</v>
      </c>
      <c r="B8" s="50"/>
      <c r="C8" s="51">
        <v>11512</v>
      </c>
      <c r="D8" s="112">
        <v>21046</v>
      </c>
      <c r="E8" s="52">
        <v>5148</v>
      </c>
      <c r="F8" s="52">
        <v>10251</v>
      </c>
      <c r="G8" s="52">
        <v>7829</v>
      </c>
      <c r="H8" s="52">
        <v>21920</v>
      </c>
      <c r="I8" s="52">
        <v>13322</v>
      </c>
      <c r="J8" s="52">
        <v>9612</v>
      </c>
      <c r="K8" s="52">
        <v>12825</v>
      </c>
      <c r="L8" s="52">
        <v>20538</v>
      </c>
      <c r="M8" s="52">
        <v>21756</v>
      </c>
      <c r="N8" s="52">
        <v>13670</v>
      </c>
      <c r="O8" s="52">
        <v>10030</v>
      </c>
      <c r="P8" s="53">
        <v>11323</v>
      </c>
      <c r="Q8" s="54">
        <f>SUM(C8:P8)</f>
        <v>190782</v>
      </c>
      <c r="R8" s="55">
        <f t="shared" si="0"/>
        <v>0.10574426208427859</v>
      </c>
    </row>
    <row r="9" spans="1:19" ht="20.100000000000001" customHeight="1" x14ac:dyDescent="0.2">
      <c r="A9" s="49" t="s">
        <v>32</v>
      </c>
      <c r="B9" s="50"/>
      <c r="C9" s="51">
        <v>7587</v>
      </c>
      <c r="D9" s="112">
        <v>11746</v>
      </c>
      <c r="E9" s="52">
        <v>4589</v>
      </c>
      <c r="F9" s="52">
        <v>6262</v>
      </c>
      <c r="G9" s="52">
        <v>4287</v>
      </c>
      <c r="H9" s="52">
        <v>13819</v>
      </c>
      <c r="I9" s="52">
        <v>8718</v>
      </c>
      <c r="J9" s="52">
        <v>5381</v>
      </c>
      <c r="K9" s="52">
        <v>6514</v>
      </c>
      <c r="L9" s="52">
        <v>10692</v>
      </c>
      <c r="M9" s="52">
        <v>11386</v>
      </c>
      <c r="N9" s="52">
        <v>7632</v>
      </c>
      <c r="O9" s="52">
        <v>5376</v>
      </c>
      <c r="P9" s="53">
        <v>7652</v>
      </c>
      <c r="Q9" s="56">
        <f>SUM(C9:P9)</f>
        <v>111641</v>
      </c>
      <c r="R9" s="55">
        <f t="shared" si="0"/>
        <v>6.187897790856027E-2</v>
      </c>
    </row>
    <row r="10" spans="1:19" ht="20.100000000000001" customHeight="1" x14ac:dyDescent="0.2">
      <c r="A10" s="49" t="s">
        <v>5</v>
      </c>
      <c r="B10" s="50"/>
      <c r="C10" s="51">
        <v>9332</v>
      </c>
      <c r="D10" s="112">
        <v>16968</v>
      </c>
      <c r="E10" s="52">
        <v>3591</v>
      </c>
      <c r="F10" s="52">
        <v>8016</v>
      </c>
      <c r="G10" s="52">
        <v>6317</v>
      </c>
      <c r="H10" s="52">
        <v>20568</v>
      </c>
      <c r="I10" s="52">
        <v>10550</v>
      </c>
      <c r="J10" s="52">
        <v>7955</v>
      </c>
      <c r="K10" s="52">
        <v>9122</v>
      </c>
      <c r="L10" s="52">
        <v>14793</v>
      </c>
      <c r="M10" s="52">
        <v>15849</v>
      </c>
      <c r="N10" s="52">
        <v>10821</v>
      </c>
      <c r="O10" s="52">
        <v>8199</v>
      </c>
      <c r="P10" s="53">
        <v>10471</v>
      </c>
      <c r="Q10" s="56">
        <f>SUM(C10:P10)</f>
        <v>152552</v>
      </c>
      <c r="R10" s="55">
        <f t="shared" si="0"/>
        <v>8.4554615579461728E-2</v>
      </c>
    </row>
    <row r="11" spans="1:19" ht="20.100000000000001" customHeight="1" x14ac:dyDescent="0.2">
      <c r="A11" s="49" t="s">
        <v>6</v>
      </c>
      <c r="B11" s="50"/>
      <c r="C11" s="51">
        <v>4367</v>
      </c>
      <c r="D11" s="112">
        <v>7857</v>
      </c>
      <c r="E11" s="52">
        <v>1524</v>
      </c>
      <c r="F11" s="52">
        <v>3391</v>
      </c>
      <c r="G11" s="52">
        <v>2808</v>
      </c>
      <c r="H11" s="52">
        <v>10307</v>
      </c>
      <c r="I11" s="52">
        <v>5177</v>
      </c>
      <c r="J11" s="52">
        <v>3526</v>
      </c>
      <c r="K11" s="52">
        <v>4063</v>
      </c>
      <c r="L11" s="52">
        <v>6019</v>
      </c>
      <c r="M11" s="52">
        <v>6417</v>
      </c>
      <c r="N11" s="52">
        <v>4794</v>
      </c>
      <c r="O11" s="52">
        <v>3846</v>
      </c>
      <c r="P11" s="53">
        <v>4983</v>
      </c>
      <c r="Q11" s="56">
        <f>SUM(C11:P11)</f>
        <v>69079</v>
      </c>
      <c r="R11" s="55">
        <f t="shared" si="0"/>
        <v>3.8288244596030446E-2</v>
      </c>
    </row>
    <row r="12" spans="1:19" ht="20.100000000000001" customHeight="1" x14ac:dyDescent="0.2">
      <c r="A12" s="49" t="s">
        <v>7</v>
      </c>
      <c r="B12" s="50"/>
      <c r="C12" s="51">
        <v>5224</v>
      </c>
      <c r="D12" s="112">
        <v>9749</v>
      </c>
      <c r="E12" s="52">
        <v>1824</v>
      </c>
      <c r="F12" s="52">
        <v>4372</v>
      </c>
      <c r="G12" s="52">
        <v>3661</v>
      </c>
      <c r="H12" s="52">
        <v>13151</v>
      </c>
      <c r="I12" s="52">
        <v>6178</v>
      </c>
      <c r="J12" s="52">
        <v>4222</v>
      </c>
      <c r="K12" s="52">
        <v>4689</v>
      </c>
      <c r="L12" s="52">
        <v>7288</v>
      </c>
      <c r="M12" s="52">
        <v>7738</v>
      </c>
      <c r="N12" s="52">
        <v>6000</v>
      </c>
      <c r="O12" s="52">
        <v>4581</v>
      </c>
      <c r="P12" s="53">
        <v>5899</v>
      </c>
      <c r="Q12" s="56">
        <f>SUM(C12:P12)</f>
        <v>84576</v>
      </c>
      <c r="R12" s="55">
        <f t="shared" si="0"/>
        <v>4.6877728035348967E-2</v>
      </c>
    </row>
    <row r="13" spans="1:19" ht="20.100000000000001" customHeight="1" x14ac:dyDescent="0.2">
      <c r="A13" s="49" t="s">
        <v>8</v>
      </c>
      <c r="B13" s="50"/>
      <c r="C13" s="51">
        <v>1858</v>
      </c>
      <c r="D13" s="112">
        <v>3493</v>
      </c>
      <c r="E13" s="52">
        <v>649</v>
      </c>
      <c r="F13" s="52">
        <v>1613</v>
      </c>
      <c r="G13" s="52">
        <v>1388</v>
      </c>
      <c r="H13" s="52">
        <v>4764</v>
      </c>
      <c r="I13" s="52">
        <v>2173</v>
      </c>
      <c r="J13" s="52">
        <v>1499</v>
      </c>
      <c r="K13" s="52">
        <v>1794</v>
      </c>
      <c r="L13" s="52">
        <v>2416</v>
      </c>
      <c r="M13" s="52">
        <v>2600</v>
      </c>
      <c r="N13" s="52">
        <v>2427</v>
      </c>
      <c r="O13" s="52">
        <v>1587</v>
      </c>
      <c r="P13" s="53">
        <v>2090</v>
      </c>
      <c r="Q13" s="56">
        <f>SUM(C13:P13)</f>
        <v>30351</v>
      </c>
      <c r="R13" s="55">
        <f t="shared" si="0"/>
        <v>1.68225728764765E-2</v>
      </c>
    </row>
    <row r="14" spans="1:19" ht="20.100000000000001" customHeight="1" x14ac:dyDescent="0.2">
      <c r="A14" s="49" t="s">
        <v>9</v>
      </c>
      <c r="B14" s="50"/>
      <c r="C14" s="51">
        <v>1081</v>
      </c>
      <c r="D14" s="112">
        <v>2155</v>
      </c>
      <c r="E14" s="52">
        <v>335</v>
      </c>
      <c r="F14" s="52">
        <v>909</v>
      </c>
      <c r="G14" s="52">
        <v>889</v>
      </c>
      <c r="H14" s="52">
        <v>2943</v>
      </c>
      <c r="I14" s="52">
        <v>1159</v>
      </c>
      <c r="J14" s="52">
        <v>999</v>
      </c>
      <c r="K14" s="52">
        <v>981</v>
      </c>
      <c r="L14" s="52">
        <v>1410</v>
      </c>
      <c r="M14" s="52">
        <v>1752</v>
      </c>
      <c r="N14" s="52">
        <v>1524</v>
      </c>
      <c r="O14" s="52">
        <v>943</v>
      </c>
      <c r="P14" s="53">
        <v>1046</v>
      </c>
      <c r="Q14" s="56">
        <f>SUM(C14:P14)</f>
        <v>18126</v>
      </c>
      <c r="R14" s="55">
        <f t="shared" si="0"/>
        <v>1.0046652695430563E-2</v>
      </c>
    </row>
    <row r="15" spans="1:19" ht="20.100000000000001" customHeight="1" x14ac:dyDescent="0.2">
      <c r="A15" s="57" t="s">
        <v>15</v>
      </c>
      <c r="B15" s="58"/>
      <c r="C15" s="51">
        <v>1330</v>
      </c>
      <c r="D15" s="112">
        <v>2283</v>
      </c>
      <c r="E15" s="52">
        <v>546</v>
      </c>
      <c r="F15" s="52">
        <v>1213</v>
      </c>
      <c r="G15" s="52">
        <v>912</v>
      </c>
      <c r="H15" s="52">
        <v>2880</v>
      </c>
      <c r="I15" s="52">
        <v>1325</v>
      </c>
      <c r="J15" s="52">
        <v>994</v>
      </c>
      <c r="K15" s="52">
        <v>1336</v>
      </c>
      <c r="L15" s="52">
        <v>2047</v>
      </c>
      <c r="M15" s="52">
        <v>2254</v>
      </c>
      <c r="N15" s="52">
        <v>1671</v>
      </c>
      <c r="O15" s="52">
        <v>959</v>
      </c>
      <c r="P15" s="53">
        <v>1125</v>
      </c>
      <c r="Q15" s="56">
        <f>SUM(C15:P15)</f>
        <v>20875</v>
      </c>
      <c r="R15" s="55">
        <f t="shared" si="0"/>
        <v>1.1570334051479256E-2</v>
      </c>
      <c r="S15" s="18"/>
    </row>
    <row r="16" spans="1:19" ht="30" customHeight="1" thickBot="1" x14ac:dyDescent="0.25">
      <c r="A16" s="45" t="s">
        <v>34</v>
      </c>
      <c r="B16" s="59"/>
      <c r="C16" s="60">
        <f>SUM(C7:C15)</f>
        <v>107904</v>
      </c>
      <c r="D16" s="61">
        <v>199335</v>
      </c>
      <c r="E16" s="61">
        <f t="shared" ref="E16:P16" si="1">SUM(E7:E15)</f>
        <v>45065</v>
      </c>
      <c r="F16" s="61">
        <f t="shared" si="1"/>
        <v>100732</v>
      </c>
      <c r="G16" s="61">
        <f t="shared" si="1"/>
        <v>83412</v>
      </c>
      <c r="H16" s="61">
        <f t="shared" si="1"/>
        <v>186990</v>
      </c>
      <c r="I16" s="61">
        <f t="shared" si="1"/>
        <v>113722</v>
      </c>
      <c r="J16" s="61">
        <f t="shared" si="1"/>
        <v>91527</v>
      </c>
      <c r="K16" s="61">
        <f t="shared" si="1"/>
        <v>116260</v>
      </c>
      <c r="L16" s="61">
        <f t="shared" si="1"/>
        <v>236161</v>
      </c>
      <c r="M16" s="61">
        <f t="shared" si="1"/>
        <v>210529</v>
      </c>
      <c r="N16" s="61">
        <f t="shared" si="1"/>
        <v>133240</v>
      </c>
      <c r="O16" s="61">
        <f t="shared" si="1"/>
        <v>85707</v>
      </c>
      <c r="P16" s="62">
        <f t="shared" si="1"/>
        <v>93599</v>
      </c>
      <c r="Q16" s="63">
        <f>SUM(Q6:Q15)</f>
        <v>1804183</v>
      </c>
      <c r="R16" s="7"/>
      <c r="S16" s="19"/>
    </row>
    <row r="17" spans="1:18" ht="20.100000000000001" customHeight="1" x14ac:dyDescent="0.2">
      <c r="A17" s="42" t="s">
        <v>2</v>
      </c>
      <c r="B17" s="8" t="s">
        <v>10</v>
      </c>
      <c r="C17" s="64">
        <f>SUM(C6:C9)</f>
        <v>84712</v>
      </c>
      <c r="D17" s="64">
        <f t="shared" ref="D17" si="2">SUM(D6:D9)</f>
        <v>156830</v>
      </c>
      <c r="E17" s="64">
        <f t="shared" ref="E17:R17" si="3">SUM(E6:E9)</f>
        <v>36596</v>
      </c>
      <c r="F17" s="64">
        <f t="shared" si="3"/>
        <v>81218</v>
      </c>
      <c r="G17" s="64">
        <f t="shared" si="3"/>
        <v>67437</v>
      </c>
      <c r="H17" s="64">
        <f t="shared" si="3"/>
        <v>132377</v>
      </c>
      <c r="I17" s="64">
        <f t="shared" si="3"/>
        <v>87160</v>
      </c>
      <c r="J17" s="64">
        <f t="shared" si="3"/>
        <v>72332</v>
      </c>
      <c r="K17" s="64">
        <f t="shared" si="3"/>
        <v>94275</v>
      </c>
      <c r="L17" s="64">
        <f>SUM(L6:L9)</f>
        <v>202188</v>
      </c>
      <c r="M17" s="64">
        <f t="shared" si="3"/>
        <v>173919</v>
      </c>
      <c r="N17" s="64">
        <f t="shared" si="3"/>
        <v>106003</v>
      </c>
      <c r="O17" s="64">
        <f t="shared" si="3"/>
        <v>65592</v>
      </c>
      <c r="P17" s="65">
        <f t="shared" si="3"/>
        <v>67985</v>
      </c>
      <c r="Q17" s="66">
        <f t="shared" si="3"/>
        <v>1428624</v>
      </c>
      <c r="R17" s="67">
        <f t="shared" si="3"/>
        <v>0.79183985216577246</v>
      </c>
    </row>
    <row r="18" spans="1:18" ht="20.100000000000001" customHeight="1" x14ac:dyDescent="0.2">
      <c r="A18" s="43"/>
      <c r="B18" s="9" t="s">
        <v>11</v>
      </c>
      <c r="C18" s="68">
        <f>SUM(C10:C15)</f>
        <v>23192</v>
      </c>
      <c r="D18" s="68">
        <f t="shared" ref="D18" si="4">SUM(D10:D15)</f>
        <v>42505</v>
      </c>
      <c r="E18" s="68">
        <f t="shared" ref="E18:R18" si="5">SUM(E10:E15)</f>
        <v>8469</v>
      </c>
      <c r="F18" s="68">
        <f t="shared" si="5"/>
        <v>19514</v>
      </c>
      <c r="G18" s="68">
        <f t="shared" si="5"/>
        <v>15975</v>
      </c>
      <c r="H18" s="68">
        <f t="shared" si="5"/>
        <v>54613</v>
      </c>
      <c r="I18" s="68">
        <f t="shared" si="5"/>
        <v>26562</v>
      </c>
      <c r="J18" s="68">
        <f t="shared" si="5"/>
        <v>19195</v>
      </c>
      <c r="K18" s="68">
        <f t="shared" si="5"/>
        <v>21985</v>
      </c>
      <c r="L18" s="68">
        <f t="shared" si="5"/>
        <v>33973</v>
      </c>
      <c r="M18" s="68">
        <f t="shared" si="5"/>
        <v>36610</v>
      </c>
      <c r="N18" s="68">
        <f t="shared" si="5"/>
        <v>27237</v>
      </c>
      <c r="O18" s="68">
        <f t="shared" si="5"/>
        <v>20115</v>
      </c>
      <c r="P18" s="69">
        <f t="shared" si="5"/>
        <v>25614</v>
      </c>
      <c r="Q18" s="70">
        <f t="shared" si="5"/>
        <v>375559</v>
      </c>
      <c r="R18" s="71">
        <f t="shared" si="5"/>
        <v>0.20816014783422745</v>
      </c>
    </row>
    <row r="19" spans="1:18" ht="20.100000000000001" customHeight="1" x14ac:dyDescent="0.2">
      <c r="A19" s="43"/>
      <c r="B19" s="10" t="s">
        <v>12</v>
      </c>
      <c r="C19" s="72">
        <f>SUM(C11:C15)</f>
        <v>13860</v>
      </c>
      <c r="D19" s="72">
        <f t="shared" ref="D19" si="6">SUM(D11:D15)</f>
        <v>25537</v>
      </c>
      <c r="E19" s="72">
        <f t="shared" ref="E19:R19" si="7">SUM(E11:E15)</f>
        <v>4878</v>
      </c>
      <c r="F19" s="72">
        <f t="shared" si="7"/>
        <v>11498</v>
      </c>
      <c r="G19" s="72">
        <f t="shared" si="7"/>
        <v>9658</v>
      </c>
      <c r="H19" s="72">
        <f t="shared" si="7"/>
        <v>34045</v>
      </c>
      <c r="I19" s="72">
        <f t="shared" si="7"/>
        <v>16012</v>
      </c>
      <c r="J19" s="72">
        <f t="shared" si="7"/>
        <v>11240</v>
      </c>
      <c r="K19" s="72">
        <f t="shared" si="7"/>
        <v>12863</v>
      </c>
      <c r="L19" s="72">
        <f t="shared" si="7"/>
        <v>19180</v>
      </c>
      <c r="M19" s="72">
        <f t="shared" si="7"/>
        <v>20761</v>
      </c>
      <c r="N19" s="72">
        <f t="shared" si="7"/>
        <v>16416</v>
      </c>
      <c r="O19" s="72">
        <f t="shared" si="7"/>
        <v>11916</v>
      </c>
      <c r="P19" s="73">
        <f t="shared" si="7"/>
        <v>15143</v>
      </c>
      <c r="Q19" s="74">
        <f t="shared" si="7"/>
        <v>223007</v>
      </c>
      <c r="R19" s="75">
        <f t="shared" si="7"/>
        <v>0.12360553225476573</v>
      </c>
    </row>
    <row r="20" spans="1:18" ht="20.100000000000001" customHeight="1" x14ac:dyDescent="0.2">
      <c r="A20" s="43"/>
      <c r="B20" s="10" t="s">
        <v>13</v>
      </c>
      <c r="C20" s="72">
        <f>SUM(C12:C15)</f>
        <v>9493</v>
      </c>
      <c r="D20" s="72">
        <f t="shared" ref="D20" si="8">SUM(D12:D15)</f>
        <v>17680</v>
      </c>
      <c r="E20" s="72">
        <f t="shared" ref="E20:R20" si="9">SUM(E12:E15)</f>
        <v>3354</v>
      </c>
      <c r="F20" s="72">
        <f t="shared" si="9"/>
        <v>8107</v>
      </c>
      <c r="G20" s="72">
        <f t="shared" si="9"/>
        <v>6850</v>
      </c>
      <c r="H20" s="72">
        <f t="shared" si="9"/>
        <v>23738</v>
      </c>
      <c r="I20" s="72">
        <f t="shared" si="9"/>
        <v>10835</v>
      </c>
      <c r="J20" s="72">
        <f t="shared" si="9"/>
        <v>7714</v>
      </c>
      <c r="K20" s="72">
        <f t="shared" si="9"/>
        <v>8800</v>
      </c>
      <c r="L20" s="72">
        <f t="shared" si="9"/>
        <v>13161</v>
      </c>
      <c r="M20" s="72">
        <f t="shared" si="9"/>
        <v>14344</v>
      </c>
      <c r="N20" s="72">
        <f t="shared" si="9"/>
        <v>11622</v>
      </c>
      <c r="O20" s="72">
        <f t="shared" si="9"/>
        <v>8070</v>
      </c>
      <c r="P20" s="73">
        <f t="shared" si="9"/>
        <v>10160</v>
      </c>
      <c r="Q20" s="74">
        <f t="shared" si="9"/>
        <v>153928</v>
      </c>
      <c r="R20" s="75">
        <f t="shared" si="9"/>
        <v>8.531728765873528E-2</v>
      </c>
    </row>
    <row r="21" spans="1:18" ht="20.100000000000001" customHeight="1" thickBot="1" x14ac:dyDescent="0.25">
      <c r="A21" s="44"/>
      <c r="B21" s="11" t="s">
        <v>14</v>
      </c>
      <c r="C21" s="76">
        <f>SUM(C13:C15)</f>
        <v>4269</v>
      </c>
      <c r="D21" s="76">
        <f t="shared" ref="D21" si="10">SUM(D13:D15)</f>
        <v>7931</v>
      </c>
      <c r="E21" s="76">
        <f t="shared" ref="E21:R21" si="11">SUM(E13:E15)</f>
        <v>1530</v>
      </c>
      <c r="F21" s="76">
        <f t="shared" si="11"/>
        <v>3735</v>
      </c>
      <c r="G21" s="76">
        <f t="shared" si="11"/>
        <v>3189</v>
      </c>
      <c r="H21" s="76">
        <f t="shared" si="11"/>
        <v>10587</v>
      </c>
      <c r="I21" s="76">
        <f t="shared" si="11"/>
        <v>4657</v>
      </c>
      <c r="J21" s="76">
        <f t="shared" si="11"/>
        <v>3492</v>
      </c>
      <c r="K21" s="76">
        <f t="shared" si="11"/>
        <v>4111</v>
      </c>
      <c r="L21" s="76">
        <f t="shared" si="11"/>
        <v>5873</v>
      </c>
      <c r="M21" s="76">
        <f t="shared" si="11"/>
        <v>6606</v>
      </c>
      <c r="N21" s="76">
        <f t="shared" si="11"/>
        <v>5622</v>
      </c>
      <c r="O21" s="76">
        <f t="shared" si="11"/>
        <v>3489</v>
      </c>
      <c r="P21" s="77">
        <f t="shared" si="11"/>
        <v>4261</v>
      </c>
      <c r="Q21" s="78">
        <f t="shared" si="11"/>
        <v>69352</v>
      </c>
      <c r="R21" s="79">
        <f t="shared" si="11"/>
        <v>3.843955962338632E-2</v>
      </c>
    </row>
    <row r="22" spans="1:18" ht="20.100000000000001" customHeight="1" x14ac:dyDescent="0.2">
      <c r="A22" s="20"/>
      <c r="B22" s="2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3"/>
      <c r="R22" s="24"/>
    </row>
    <row r="23" spans="1:18" ht="20.100000000000001" customHeight="1" x14ac:dyDescent="0.2">
      <c r="A23" s="33" t="s">
        <v>41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ht="20.100000000000001" customHeight="1" x14ac:dyDescent="0.2">
      <c r="A24" s="33" t="s">
        <v>4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ht="20.100000000000001" customHeight="1" thickBot="1" x14ac:dyDescent="0.25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/>
      <c r="R25" s="16"/>
    </row>
    <row r="26" spans="1:18" ht="20.100000000000001" customHeight="1" x14ac:dyDescent="0.2">
      <c r="A26" s="3"/>
      <c r="B26" s="5" t="s">
        <v>16</v>
      </c>
      <c r="C26" s="34" t="s">
        <v>20</v>
      </c>
      <c r="D26" s="36" t="s">
        <v>36</v>
      </c>
      <c r="E26" s="36" t="s">
        <v>27</v>
      </c>
      <c r="F26" s="36" t="s">
        <v>37</v>
      </c>
      <c r="G26" s="36" t="s">
        <v>18</v>
      </c>
      <c r="H26" s="36" t="s">
        <v>38</v>
      </c>
      <c r="I26" s="36" t="s">
        <v>28</v>
      </c>
      <c r="J26" s="36" t="s">
        <v>25</v>
      </c>
      <c r="K26" s="36" t="s">
        <v>17</v>
      </c>
      <c r="L26" s="36" t="s">
        <v>39</v>
      </c>
      <c r="M26" s="36" t="s">
        <v>40</v>
      </c>
      <c r="N26" s="36" t="s">
        <v>24</v>
      </c>
      <c r="O26" s="36" t="s">
        <v>21</v>
      </c>
      <c r="P26" s="40" t="s">
        <v>23</v>
      </c>
      <c r="Q26" s="31" t="s">
        <v>0</v>
      </c>
      <c r="R26" s="38" t="s">
        <v>1</v>
      </c>
    </row>
    <row r="27" spans="1:18" ht="20.100000000000001" customHeight="1" thickBot="1" x14ac:dyDescent="0.25">
      <c r="A27" s="4" t="s">
        <v>33</v>
      </c>
      <c r="B27" s="6"/>
      <c r="C27" s="35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41"/>
      <c r="Q27" s="32"/>
      <c r="R27" s="39"/>
    </row>
    <row r="28" spans="1:18" ht="20.100000000000001" customHeight="1" x14ac:dyDescent="0.2">
      <c r="A28" s="103"/>
      <c r="B28" s="104"/>
      <c r="C28" s="100"/>
      <c r="D28" s="11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2"/>
      <c r="Q28" s="80"/>
      <c r="R28" s="91"/>
    </row>
    <row r="29" spans="1:18" ht="20.100000000000001" customHeight="1" x14ac:dyDescent="0.2">
      <c r="A29" s="81" t="s">
        <v>30</v>
      </c>
      <c r="B29" s="82"/>
      <c r="C29" s="83">
        <f>C7/$C$46*100000</f>
        <v>10044.440906453652</v>
      </c>
      <c r="D29" s="84">
        <v>10089.779662795494</v>
      </c>
      <c r="E29" s="84">
        <f t="shared" ref="E29:P37" si="12">E7/E$46*100000</f>
        <v>9160.7974215112808</v>
      </c>
      <c r="F29" s="84">
        <f t="shared" si="12"/>
        <v>11639.201831908376</v>
      </c>
      <c r="G29" s="84">
        <f t="shared" si="12"/>
        <v>12307.394536968235</v>
      </c>
      <c r="H29" s="84">
        <f t="shared" si="12"/>
        <v>8171.5658461390158</v>
      </c>
      <c r="I29" s="84">
        <f t="shared" si="12"/>
        <v>10311.955661124308</v>
      </c>
      <c r="J29" s="84">
        <f t="shared" si="12"/>
        <v>10809.114198944706</v>
      </c>
      <c r="K29" s="84">
        <f t="shared" si="12"/>
        <v>12191.85214109072</v>
      </c>
      <c r="L29" s="84">
        <f t="shared" si="12"/>
        <v>12229.805133487853</v>
      </c>
      <c r="M29" s="84">
        <f t="shared" si="12"/>
        <v>9601.3886094467725</v>
      </c>
      <c r="N29" s="84">
        <f t="shared" si="12"/>
        <v>10478.180405662852</v>
      </c>
      <c r="O29" s="84">
        <f t="shared" si="12"/>
        <v>9695.02382897998</v>
      </c>
      <c r="P29" s="85">
        <f t="shared" si="12"/>
        <v>8464.6233665746677</v>
      </c>
      <c r="Q29" s="86">
        <f>Q7/$Q$46*100000</f>
        <v>10323.122049589807</v>
      </c>
      <c r="R29" s="87">
        <f t="shared" ref="R28:R37" si="13">Q29/$Q$38</f>
        <v>0.62421661217293367</v>
      </c>
    </row>
    <row r="30" spans="1:18" ht="20.100000000000001" customHeight="1" x14ac:dyDescent="0.2">
      <c r="A30" s="81" t="s">
        <v>31</v>
      </c>
      <c r="B30" s="82"/>
      <c r="C30" s="83">
        <f t="shared" ref="C30:C36" si="14">C8/$C$46*100000</f>
        <v>1762.3276441420824</v>
      </c>
      <c r="D30" s="84">
        <v>1711.9713538044305</v>
      </c>
      <c r="E30" s="84">
        <f t="shared" si="12"/>
        <v>1755.8280325380717</v>
      </c>
      <c r="F30" s="84">
        <f t="shared" si="12"/>
        <v>1843.9604045884053</v>
      </c>
      <c r="G30" s="84">
        <f t="shared" si="12"/>
        <v>1741.7362634428935</v>
      </c>
      <c r="H30" s="84">
        <f t="shared" si="12"/>
        <v>1853.5226654873575</v>
      </c>
      <c r="I30" s="84">
        <f t="shared" si="12"/>
        <v>2109.5803642121932</v>
      </c>
      <c r="J30" s="84">
        <f t="shared" si="12"/>
        <v>1811.9814729984221</v>
      </c>
      <c r="K30" s="84">
        <f t="shared" si="12"/>
        <v>2086.587270597423</v>
      </c>
      <c r="L30" s="84">
        <f t="shared" si="12"/>
        <v>1469.224826165336</v>
      </c>
      <c r="M30" s="84">
        <f t="shared" si="12"/>
        <v>1483.8205856576285</v>
      </c>
      <c r="N30" s="84">
        <f t="shared" si="12"/>
        <v>1691.086600458214</v>
      </c>
      <c r="O30" s="84">
        <f t="shared" si="12"/>
        <v>1937.6138565470294</v>
      </c>
      <c r="P30" s="85">
        <f t="shared" si="12"/>
        <v>1955.619881243113</v>
      </c>
      <c r="Q30" s="86">
        <f>Q8/$Q$46*100000</f>
        <v>1748.7694211467071</v>
      </c>
      <c r="R30" s="87">
        <f t="shared" si="13"/>
        <v>0.10574426208427859</v>
      </c>
    </row>
    <row r="31" spans="1:18" ht="20.100000000000001" customHeight="1" x14ac:dyDescent="0.2">
      <c r="A31" s="81" t="s">
        <v>32</v>
      </c>
      <c r="B31" s="82"/>
      <c r="C31" s="83">
        <f t="shared" si="14"/>
        <v>1161.464544484536</v>
      </c>
      <c r="D31" s="84">
        <v>955.46971024360175</v>
      </c>
      <c r="E31" s="84">
        <f t="shared" si="12"/>
        <v>1565.1699380958066</v>
      </c>
      <c r="F31" s="84">
        <f t="shared" si="12"/>
        <v>1126.414989126192</v>
      </c>
      <c r="G31" s="84">
        <f t="shared" si="12"/>
        <v>953.73909329156788</v>
      </c>
      <c r="H31" s="84">
        <f t="shared" si="12"/>
        <v>1168.5141293051913</v>
      </c>
      <c r="I31" s="84">
        <f t="shared" si="12"/>
        <v>1380.5225653206651</v>
      </c>
      <c r="J31" s="84">
        <f t="shared" si="12"/>
        <v>1014.3853835002611</v>
      </c>
      <c r="K31" s="84">
        <f t="shared" si="12"/>
        <v>1059.8073669139658</v>
      </c>
      <c r="L31" s="84">
        <f t="shared" si="12"/>
        <v>764.87252124645897</v>
      </c>
      <c r="M31" s="84">
        <f t="shared" si="12"/>
        <v>776.55732617658396</v>
      </c>
      <c r="N31" s="84">
        <f t="shared" si="12"/>
        <v>944.13847364280093</v>
      </c>
      <c r="O31" s="84">
        <f t="shared" si="12"/>
        <v>1038.5455725619968</v>
      </c>
      <c r="P31" s="85">
        <f t="shared" si="12"/>
        <v>1321.5935115492628</v>
      </c>
      <c r="Q31" s="86">
        <f t="shared" ref="Q31:Q38" si="15">Q9/$Q$46*100000</f>
        <v>1023.3374581786517</v>
      </c>
      <c r="R31" s="87">
        <f t="shared" si="13"/>
        <v>6.187897790856027E-2</v>
      </c>
    </row>
    <row r="32" spans="1:18" ht="20.100000000000001" customHeight="1" x14ac:dyDescent="0.2">
      <c r="A32" s="81" t="s">
        <v>5</v>
      </c>
      <c r="B32" s="82"/>
      <c r="C32" s="83">
        <f t="shared" si="14"/>
        <v>1428.599858854579</v>
      </c>
      <c r="D32" s="84">
        <v>1380.2494503161445</v>
      </c>
      <c r="E32" s="84">
        <f t="shared" si="12"/>
        <v>1224.7821415781307</v>
      </c>
      <c r="F32" s="84">
        <f t="shared" si="12"/>
        <v>1441.9263099386064</v>
      </c>
      <c r="G32" s="84">
        <f t="shared" si="12"/>
        <v>1405.3580248012208</v>
      </c>
      <c r="H32" s="84">
        <f t="shared" si="12"/>
        <v>1739.1995521781005</v>
      </c>
      <c r="I32" s="84">
        <f t="shared" si="12"/>
        <v>1670.6254948535234</v>
      </c>
      <c r="J32" s="84">
        <f t="shared" si="12"/>
        <v>1499.6163772058312</v>
      </c>
      <c r="K32" s="84">
        <f t="shared" si="12"/>
        <v>1484.120786151243</v>
      </c>
      <c r="L32" s="84">
        <f t="shared" si="12"/>
        <v>1058.2453429478926</v>
      </c>
      <c r="M32" s="84">
        <f t="shared" si="12"/>
        <v>1080.946518757481</v>
      </c>
      <c r="N32" s="84">
        <f t="shared" si="12"/>
        <v>1338.6428751688613</v>
      </c>
      <c r="O32" s="84">
        <f t="shared" si="12"/>
        <v>1583.8979072611257</v>
      </c>
      <c r="P32" s="85">
        <f t="shared" si="12"/>
        <v>1808.4691138829496</v>
      </c>
      <c r="Q32" s="86">
        <f t="shared" si="15"/>
        <v>1398.3408955497503</v>
      </c>
      <c r="R32" s="87">
        <f t="shared" si="13"/>
        <v>8.4554615579461728E-2</v>
      </c>
    </row>
    <row r="33" spans="1:19" ht="20.100000000000001" customHeight="1" x14ac:dyDescent="0.2">
      <c r="A33" s="81" t="s">
        <v>6</v>
      </c>
      <c r="B33" s="82"/>
      <c r="C33" s="83">
        <f t="shared" si="14"/>
        <v>668.52717355528785</v>
      </c>
      <c r="D33" s="84">
        <v>639.12187241477761</v>
      </c>
      <c r="E33" s="84">
        <f t="shared" si="12"/>
        <v>519.7905830590563</v>
      </c>
      <c r="F33" s="84">
        <f t="shared" si="12"/>
        <v>609.97656150222247</v>
      </c>
      <c r="G33" s="84">
        <f t="shared" si="12"/>
        <v>624.70244319167773</v>
      </c>
      <c r="H33" s="84">
        <f t="shared" si="12"/>
        <v>871.54462195155986</v>
      </c>
      <c r="I33" s="84">
        <f t="shared" si="12"/>
        <v>819.7941409342834</v>
      </c>
      <c r="J33" s="84">
        <f t="shared" si="12"/>
        <v>664.69482665339535</v>
      </c>
      <c r="K33" s="84">
        <f t="shared" si="12"/>
        <v>661.0373551997917</v>
      </c>
      <c r="L33" s="84">
        <f t="shared" si="12"/>
        <v>430.58059347011186</v>
      </c>
      <c r="M33" s="84">
        <f t="shared" si="12"/>
        <v>437.65750589101873</v>
      </c>
      <c r="N33" s="84">
        <f t="shared" si="12"/>
        <v>593.05553493757702</v>
      </c>
      <c r="O33" s="84">
        <f t="shared" si="12"/>
        <v>742.97735715651788</v>
      </c>
      <c r="P33" s="85">
        <f t="shared" si="12"/>
        <v>860.62473445504133</v>
      </c>
      <c r="Q33" s="86">
        <f t="shared" si="15"/>
        <v>633.20042165085476</v>
      </c>
      <c r="R33" s="87">
        <f t="shared" si="13"/>
        <v>3.8288244596030446E-2</v>
      </c>
    </row>
    <row r="34" spans="1:19" ht="20.100000000000001" customHeight="1" x14ac:dyDescent="0.2">
      <c r="A34" s="81" t="s">
        <v>7</v>
      </c>
      <c r="B34" s="82"/>
      <c r="C34" s="83">
        <f t="shared" si="14"/>
        <v>799.72199556968701</v>
      </c>
      <c r="D34" s="84">
        <v>793.02521753489464</v>
      </c>
      <c r="E34" s="84">
        <f t="shared" si="12"/>
        <v>622.11156397619334</v>
      </c>
      <c r="F34" s="84">
        <f t="shared" si="12"/>
        <v>786.4398486840804</v>
      </c>
      <c r="G34" s="84">
        <f t="shared" si="12"/>
        <v>814.47138337775357</v>
      </c>
      <c r="H34" s="84">
        <f t="shared" si="12"/>
        <v>1112.0290407766531</v>
      </c>
      <c r="I34" s="84">
        <f t="shared" si="12"/>
        <v>978.30562153602534</v>
      </c>
      <c r="J34" s="84">
        <f t="shared" si="12"/>
        <v>795.8994776320576</v>
      </c>
      <c r="K34" s="84">
        <f t="shared" si="12"/>
        <v>762.8855915657947</v>
      </c>
      <c r="L34" s="84">
        <f t="shared" si="12"/>
        <v>521.36091796148457</v>
      </c>
      <c r="M34" s="84">
        <f t="shared" si="12"/>
        <v>527.75343315952989</v>
      </c>
      <c r="N34" s="84">
        <f t="shared" si="12"/>
        <v>742.24722770660446</v>
      </c>
      <c r="O34" s="84">
        <f t="shared" si="12"/>
        <v>884.96600965522839</v>
      </c>
      <c r="P34" s="85">
        <f t="shared" si="12"/>
        <v>1018.8290805840435</v>
      </c>
      <c r="Q34" s="86">
        <f t="shared" si="15"/>
        <v>775.25092809019657</v>
      </c>
      <c r="R34" s="87">
        <f t="shared" si="13"/>
        <v>4.687772803534896E-2</v>
      </c>
    </row>
    <row r="35" spans="1:19" ht="20.100000000000001" customHeight="1" x14ac:dyDescent="0.2">
      <c r="A35" s="81" t="s">
        <v>8</v>
      </c>
      <c r="B35" s="82"/>
      <c r="C35" s="83">
        <f t="shared" si="14"/>
        <v>284.43404819457862</v>
      </c>
      <c r="D35" s="84">
        <v>284.13550978042747</v>
      </c>
      <c r="E35" s="84">
        <f t="shared" si="12"/>
        <v>221.35438871740652</v>
      </c>
      <c r="F35" s="84">
        <f t="shared" si="12"/>
        <v>290.14809604927302</v>
      </c>
      <c r="G35" s="84">
        <f t="shared" si="12"/>
        <v>308.79166351497463</v>
      </c>
      <c r="H35" s="84">
        <f t="shared" si="12"/>
        <v>402.83676908675955</v>
      </c>
      <c r="I35" s="84">
        <f t="shared" si="12"/>
        <v>344.10134600158352</v>
      </c>
      <c r="J35" s="84">
        <f t="shared" si="12"/>
        <v>282.58013192099821</v>
      </c>
      <c r="K35" s="84">
        <f t="shared" si="12"/>
        <v>291.87817258883246</v>
      </c>
      <c r="L35" s="84">
        <f t="shared" si="12"/>
        <v>172.83314733739664</v>
      </c>
      <c r="M35" s="84">
        <f t="shared" si="12"/>
        <v>177.32733603189163</v>
      </c>
      <c r="N35" s="84">
        <f t="shared" si="12"/>
        <v>300.23900360732154</v>
      </c>
      <c r="O35" s="84">
        <f t="shared" si="12"/>
        <v>306.57958029313414</v>
      </c>
      <c r="P35" s="85">
        <f t="shared" si="12"/>
        <v>360.96843166988486</v>
      </c>
      <c r="Q35" s="86">
        <f t="shared" si="15"/>
        <v>278.20706723497869</v>
      </c>
      <c r="R35" s="87">
        <f t="shared" si="13"/>
        <v>1.68225728764765E-2</v>
      </c>
    </row>
    <row r="36" spans="1:19" ht="20.100000000000001" customHeight="1" x14ac:dyDescent="0.2">
      <c r="A36" s="81" t="s">
        <v>9</v>
      </c>
      <c r="B36" s="82"/>
      <c r="C36" s="83">
        <f t="shared" si="14"/>
        <v>165.48611738339045</v>
      </c>
      <c r="D36" s="84">
        <v>175.29688622296626</v>
      </c>
      <c r="E36" s="84">
        <f t="shared" si="12"/>
        <v>114.25842869080304</v>
      </c>
      <c r="F36" s="84">
        <f t="shared" si="12"/>
        <v>163.51185326025364</v>
      </c>
      <c r="G36" s="84">
        <f t="shared" si="12"/>
        <v>197.77794586802048</v>
      </c>
      <c r="H36" s="84">
        <f t="shared" si="12"/>
        <v>248.85571188546044</v>
      </c>
      <c r="I36" s="84">
        <f t="shared" si="12"/>
        <v>183.53127474267617</v>
      </c>
      <c r="J36" s="84">
        <f t="shared" si="12"/>
        <v>188.32391713747646</v>
      </c>
      <c r="K36" s="84">
        <f t="shared" si="12"/>
        <v>159.60562280359235</v>
      </c>
      <c r="L36" s="84">
        <f t="shared" si="12"/>
        <v>100.86702721263629</v>
      </c>
      <c r="M36" s="84">
        <f t="shared" si="12"/>
        <v>119.49134335687468</v>
      </c>
      <c r="N36" s="84">
        <f t="shared" si="12"/>
        <v>188.53079583747754</v>
      </c>
      <c r="O36" s="84">
        <f t="shared" si="12"/>
        <v>182.17047524664491</v>
      </c>
      <c r="P36" s="85">
        <f t="shared" si="12"/>
        <v>180.65692800320554</v>
      </c>
      <c r="Q36" s="86">
        <f t="shared" si="15"/>
        <v>166.14876942114671</v>
      </c>
      <c r="R36" s="87">
        <f t="shared" si="13"/>
        <v>1.0046652695430563E-2</v>
      </c>
    </row>
    <row r="37" spans="1:19" ht="20.100000000000001" customHeight="1" x14ac:dyDescent="0.2">
      <c r="A37" s="88" t="s">
        <v>15</v>
      </c>
      <c r="B37" s="89"/>
      <c r="C37" s="83">
        <f>C15/$C$46*100000</f>
        <v>203.60456625338514</v>
      </c>
      <c r="D37" s="84">
        <v>185.70895185477121</v>
      </c>
      <c r="E37" s="84">
        <f t="shared" si="12"/>
        <v>186.22418526918943</v>
      </c>
      <c r="F37" s="84">
        <f t="shared" si="12"/>
        <v>218.19568537369383</v>
      </c>
      <c r="G37" s="84">
        <f t="shared" si="12"/>
        <v>202.89481060926286</v>
      </c>
      <c r="H37" s="84">
        <f t="shared" si="12"/>
        <v>243.52852539249949</v>
      </c>
      <c r="I37" s="84">
        <f t="shared" si="12"/>
        <v>209.81789390340458</v>
      </c>
      <c r="J37" s="84">
        <f t="shared" si="12"/>
        <v>187.38135498964124</v>
      </c>
      <c r="K37" s="84">
        <f t="shared" si="12"/>
        <v>217.36300924118183</v>
      </c>
      <c r="L37" s="84">
        <f t="shared" si="12"/>
        <v>146.43603170515354</v>
      </c>
      <c r="M37" s="84">
        <f t="shared" si="12"/>
        <v>153.72915977533989</v>
      </c>
      <c r="N37" s="84">
        <f t="shared" si="12"/>
        <v>206.71585291628935</v>
      </c>
      <c r="O37" s="84">
        <f t="shared" si="12"/>
        <v>185.2613846887937</v>
      </c>
      <c r="P37" s="85">
        <f t="shared" si="12"/>
        <v>194.30118929599067</v>
      </c>
      <c r="Q37" s="86">
        <f t="shared" si="15"/>
        <v>191.34699115449837</v>
      </c>
      <c r="R37" s="87">
        <f t="shared" si="13"/>
        <v>1.1570334051479256E-2</v>
      </c>
      <c r="S37" s="18"/>
    </row>
    <row r="38" spans="1:19" ht="30" customHeight="1" thickBot="1" x14ac:dyDescent="0.25">
      <c r="A38" s="45" t="s">
        <v>34</v>
      </c>
      <c r="B38" s="46"/>
      <c r="C38" s="60">
        <f>SUM(C28:C37)</f>
        <v>16518.606854891179</v>
      </c>
      <c r="D38" s="61">
        <f t="shared" ref="D38" si="16">SUM(D28:D37)</f>
        <v>16214.75861496751</v>
      </c>
      <c r="E38" s="61">
        <f t="shared" ref="E38:P38" si="17">SUM(E28:E37)</f>
        <v>15370.31668343594</v>
      </c>
      <c r="F38" s="61">
        <f t="shared" si="17"/>
        <v>18119.775580431105</v>
      </c>
      <c r="G38" s="61">
        <f t="shared" si="17"/>
        <v>18556.866165065603</v>
      </c>
      <c r="H38" s="61">
        <f t="shared" si="17"/>
        <v>15811.596862202598</v>
      </c>
      <c r="I38" s="61">
        <f t="shared" si="17"/>
        <v>18008.23436262866</v>
      </c>
      <c r="J38" s="61">
        <f t="shared" si="17"/>
        <v>17253.977140982788</v>
      </c>
      <c r="K38" s="61">
        <f t="shared" si="17"/>
        <v>18915.137316152544</v>
      </c>
      <c r="L38" s="61">
        <f t="shared" si="17"/>
        <v>16894.225541534324</v>
      </c>
      <c r="M38" s="61">
        <f t="shared" si="17"/>
        <v>14358.671818253119</v>
      </c>
      <c r="N38" s="61">
        <f t="shared" si="17"/>
        <v>16482.836769938</v>
      </c>
      <c r="O38" s="61">
        <f t="shared" si="17"/>
        <v>16557.035972390451</v>
      </c>
      <c r="P38" s="62">
        <f t="shared" si="17"/>
        <v>16165.686237258158</v>
      </c>
      <c r="Q38" s="63">
        <f t="shared" si="15"/>
        <v>16537.724002016592</v>
      </c>
      <c r="R38" s="105"/>
    </row>
    <row r="39" spans="1:19" ht="20.100000000000001" customHeight="1" x14ac:dyDescent="0.2">
      <c r="A39" s="42" t="s">
        <v>2</v>
      </c>
      <c r="B39" s="29" t="s">
        <v>10</v>
      </c>
      <c r="C39" s="90">
        <f>SUM(C28:C31)</f>
        <v>12968.23309508027</v>
      </c>
      <c r="D39" s="90">
        <f>SUM(D28:D31)</f>
        <v>12757.220726843527</v>
      </c>
      <c r="E39" s="90">
        <f t="shared" ref="E39:P39" si="18">SUM(E28:E31)</f>
        <v>12481.795392145159</v>
      </c>
      <c r="F39" s="90">
        <f t="shared" si="18"/>
        <v>14609.577225622972</v>
      </c>
      <c r="G39" s="90">
        <f t="shared" si="18"/>
        <v>15002.869893702697</v>
      </c>
      <c r="H39" s="90">
        <f t="shared" si="18"/>
        <v>11193.602640931564</v>
      </c>
      <c r="I39" s="90">
        <f t="shared" si="18"/>
        <v>13802.058590657167</v>
      </c>
      <c r="J39" s="90">
        <f t="shared" si="18"/>
        <v>13635.48105544339</v>
      </c>
      <c r="K39" s="90">
        <f t="shared" si="18"/>
        <v>15338.246778602108</v>
      </c>
      <c r="L39" s="90">
        <f t="shared" si="18"/>
        <v>14463.902480899649</v>
      </c>
      <c r="M39" s="90">
        <f t="shared" si="18"/>
        <v>11861.766521280984</v>
      </c>
      <c r="N39" s="90">
        <f t="shared" si="18"/>
        <v>13113.405479763867</v>
      </c>
      <c r="O39" s="90">
        <f t="shared" si="18"/>
        <v>12671.183258089008</v>
      </c>
      <c r="P39" s="90">
        <f t="shared" si="18"/>
        <v>11741.836759367043</v>
      </c>
      <c r="Q39" s="66">
        <f>SUM(Q28:Q31)</f>
        <v>13095.228928915167</v>
      </c>
      <c r="R39" s="91">
        <f>SUM(R28:R31)</f>
        <v>0.79183985216577246</v>
      </c>
    </row>
    <row r="40" spans="1:19" ht="20.100000000000001" customHeight="1" x14ac:dyDescent="0.2">
      <c r="A40" s="43"/>
      <c r="B40" s="30" t="s">
        <v>11</v>
      </c>
      <c r="C40" s="68">
        <f>SUM(C32:C37)</f>
        <v>3550.3737598109083</v>
      </c>
      <c r="D40" s="68">
        <f t="shared" ref="D40" si="19">SUM(D32:D37)</f>
        <v>3457.5378881239822</v>
      </c>
      <c r="E40" s="68">
        <f t="shared" ref="E40:P40" si="20">SUM(E32:E37)</f>
        <v>2888.5212912907796</v>
      </c>
      <c r="F40" s="68">
        <f t="shared" si="20"/>
        <v>3510.1983548081298</v>
      </c>
      <c r="G40" s="68">
        <f t="shared" si="20"/>
        <v>3553.9962713629102</v>
      </c>
      <c r="H40" s="68">
        <f t="shared" si="20"/>
        <v>4617.994221271033</v>
      </c>
      <c r="I40" s="68">
        <f t="shared" si="20"/>
        <v>4206.175771971496</v>
      </c>
      <c r="J40" s="68">
        <f t="shared" si="20"/>
        <v>3618.4960855394002</v>
      </c>
      <c r="K40" s="68">
        <f t="shared" si="20"/>
        <v>3576.890537550436</v>
      </c>
      <c r="L40" s="68">
        <f t="shared" si="20"/>
        <v>2430.3230606346756</v>
      </c>
      <c r="M40" s="68">
        <f t="shared" si="20"/>
        <v>2496.9052969721361</v>
      </c>
      <c r="N40" s="68">
        <f t="shared" si="20"/>
        <v>3369.4312901741309</v>
      </c>
      <c r="O40" s="68">
        <f t="shared" si="20"/>
        <v>3885.8527143014453</v>
      </c>
      <c r="P40" s="68">
        <f t="shared" si="20"/>
        <v>4423.8494778911154</v>
      </c>
      <c r="Q40" s="70">
        <f>SUM(Q32:Q37)</f>
        <v>3442.4950731014255</v>
      </c>
      <c r="R40" s="87">
        <f>SUM(R32:R37)</f>
        <v>0.20816014783422745</v>
      </c>
    </row>
    <row r="41" spans="1:19" ht="20.100000000000001" customHeight="1" x14ac:dyDescent="0.2">
      <c r="A41" s="43"/>
      <c r="B41" s="12" t="s">
        <v>12</v>
      </c>
      <c r="C41" s="72">
        <f>SUM(C33:C37)</f>
        <v>2121.7739009563288</v>
      </c>
      <c r="D41" s="72">
        <f t="shared" ref="D41" si="21">SUM(D33:D37)</f>
        <v>2077.2884378078375</v>
      </c>
      <c r="E41" s="72">
        <f t="shared" ref="E41:P41" si="22">SUM(E33:E37)</f>
        <v>1663.7391497126487</v>
      </c>
      <c r="F41" s="72">
        <f t="shared" si="22"/>
        <v>2068.2720448695236</v>
      </c>
      <c r="G41" s="72">
        <f t="shared" si="22"/>
        <v>2148.6382465616889</v>
      </c>
      <c r="H41" s="72">
        <f t="shared" si="22"/>
        <v>2878.7946690929325</v>
      </c>
      <c r="I41" s="72">
        <f t="shared" si="22"/>
        <v>2535.5502771179727</v>
      </c>
      <c r="J41" s="72">
        <f t="shared" si="22"/>
        <v>2118.8797083335685</v>
      </c>
      <c r="K41" s="72">
        <f t="shared" si="22"/>
        <v>2092.769751399193</v>
      </c>
      <c r="L41" s="72">
        <f t="shared" si="22"/>
        <v>1372.0777176867828</v>
      </c>
      <c r="M41" s="72">
        <f t="shared" si="22"/>
        <v>1415.958778214655</v>
      </c>
      <c r="N41" s="72">
        <f t="shared" si="22"/>
        <v>2030.7884150052701</v>
      </c>
      <c r="O41" s="72">
        <f t="shared" si="22"/>
        <v>2301.9548070403193</v>
      </c>
      <c r="P41" s="72">
        <f t="shared" si="22"/>
        <v>2615.380364008166</v>
      </c>
      <c r="Q41" s="74">
        <f>SUM(Q33:Q37)</f>
        <v>2044.1541775516748</v>
      </c>
      <c r="R41" s="92">
        <f>SUM(R33:R37)</f>
        <v>0.12360553225476571</v>
      </c>
    </row>
    <row r="42" spans="1:19" ht="20.100000000000001" customHeight="1" x14ac:dyDescent="0.2">
      <c r="A42" s="43"/>
      <c r="B42" s="12" t="s">
        <v>13</v>
      </c>
      <c r="C42" s="72">
        <f>SUM(C34:C37)</f>
        <v>1453.2467274010412</v>
      </c>
      <c r="D42" s="72">
        <f t="shared" ref="D42" si="23">SUM(D34:D37)</f>
        <v>1438.1665653930597</v>
      </c>
      <c r="E42" s="72">
        <f t="shared" ref="E42:P42" si="24">SUM(E34:E37)</f>
        <v>1143.9485666535925</v>
      </c>
      <c r="F42" s="72">
        <f t="shared" si="24"/>
        <v>1458.2954833673009</v>
      </c>
      <c r="G42" s="72">
        <f t="shared" si="24"/>
        <v>1523.9358033700114</v>
      </c>
      <c r="H42" s="72">
        <f t="shared" si="24"/>
        <v>2007.2500471413728</v>
      </c>
      <c r="I42" s="72">
        <f t="shared" si="24"/>
        <v>1715.7561361836897</v>
      </c>
      <c r="J42" s="72">
        <f t="shared" si="24"/>
        <v>1454.1848816801735</v>
      </c>
      <c r="K42" s="72">
        <f t="shared" si="24"/>
        <v>1431.7323961994011</v>
      </c>
      <c r="L42" s="72">
        <f t="shared" si="24"/>
        <v>941.49712421667095</v>
      </c>
      <c r="M42" s="72">
        <f t="shared" si="24"/>
        <v>978.30127232363611</v>
      </c>
      <c r="N42" s="72">
        <f t="shared" si="24"/>
        <v>1437.732880067693</v>
      </c>
      <c r="O42" s="72">
        <f t="shared" si="24"/>
        <v>1558.977449883801</v>
      </c>
      <c r="P42" s="72">
        <f t="shared" si="24"/>
        <v>1754.7556295531247</v>
      </c>
      <c r="Q42" s="74">
        <f>SUM(Q34:Q37)</f>
        <v>1410.9537559008204</v>
      </c>
      <c r="R42" s="92">
        <f>SUM(R34:R37)</f>
        <v>8.531728765873528E-2</v>
      </c>
    </row>
    <row r="43" spans="1:19" ht="20.100000000000001" customHeight="1" thickBot="1" x14ac:dyDescent="0.25">
      <c r="A43" s="44"/>
      <c r="B43" s="13" t="s">
        <v>14</v>
      </c>
      <c r="C43" s="76">
        <f>SUM(C35:C37)</f>
        <v>653.5247318313543</v>
      </c>
      <c r="D43" s="76">
        <f t="shared" ref="D43" si="25">SUM(D35:D37)</f>
        <v>645.14134785816486</v>
      </c>
      <c r="E43" s="76">
        <f t="shared" ref="E43:P43" si="26">SUM(E35:E37)</f>
        <v>521.83700267739903</v>
      </c>
      <c r="F43" s="76">
        <f t="shared" si="26"/>
        <v>671.8556346832205</v>
      </c>
      <c r="G43" s="76">
        <f t="shared" si="26"/>
        <v>709.46441999225794</v>
      </c>
      <c r="H43" s="76">
        <f t="shared" si="26"/>
        <v>895.22100636471941</v>
      </c>
      <c r="I43" s="76">
        <f t="shared" si="26"/>
        <v>737.45051464766425</v>
      </c>
      <c r="J43" s="76">
        <f t="shared" si="26"/>
        <v>658.28540404811588</v>
      </c>
      <c r="K43" s="76">
        <f t="shared" si="26"/>
        <v>668.84680463360655</v>
      </c>
      <c r="L43" s="76">
        <f t="shared" si="26"/>
        <v>420.13620625518644</v>
      </c>
      <c r="M43" s="76">
        <f t="shared" si="26"/>
        <v>450.54783916410622</v>
      </c>
      <c r="N43" s="76">
        <f t="shared" si="26"/>
        <v>695.48565236108846</v>
      </c>
      <c r="O43" s="76">
        <f t="shared" si="26"/>
        <v>674.01144022857272</v>
      </c>
      <c r="P43" s="76">
        <f t="shared" si="26"/>
        <v>735.92654896908107</v>
      </c>
      <c r="Q43" s="78">
        <f>SUM(Q35:Q37)</f>
        <v>635.70282781062383</v>
      </c>
      <c r="R43" s="93">
        <f>SUM(R35:R37)</f>
        <v>3.843955962338632E-2</v>
      </c>
    </row>
    <row r="44" spans="1:19" ht="20.100000000000001" customHeight="1" x14ac:dyDescent="0.2">
      <c r="C44" s="22"/>
      <c r="D44" s="22"/>
    </row>
    <row r="45" spans="1:19" s="26" customFormat="1" ht="20.100000000000001" customHeight="1" x14ac:dyDescent="0.2">
      <c r="B45" s="94" t="s">
        <v>16</v>
      </c>
      <c r="C45" s="95" t="s">
        <v>20</v>
      </c>
      <c r="D45" s="95" t="s">
        <v>22</v>
      </c>
      <c r="E45" s="95" t="s">
        <v>27</v>
      </c>
      <c r="F45" s="95" t="s">
        <v>29</v>
      </c>
      <c r="G45" s="95" t="s">
        <v>18</v>
      </c>
      <c r="H45" s="95" t="s">
        <v>35</v>
      </c>
      <c r="I45" s="95" t="s">
        <v>28</v>
      </c>
      <c r="J45" s="95" t="s">
        <v>25</v>
      </c>
      <c r="K45" s="95" t="s">
        <v>17</v>
      </c>
      <c r="L45" s="95" t="s">
        <v>19</v>
      </c>
      <c r="M45" s="95" t="s">
        <v>26</v>
      </c>
      <c r="N45" s="95" t="s">
        <v>24</v>
      </c>
      <c r="O45" s="95" t="s">
        <v>21</v>
      </c>
      <c r="P45" s="95" t="s">
        <v>23</v>
      </c>
      <c r="Q45" s="96" t="s">
        <v>0</v>
      </c>
      <c r="R45" s="106"/>
    </row>
    <row r="46" spans="1:19" s="26" customFormat="1" ht="36.75" customHeight="1" x14ac:dyDescent="0.2">
      <c r="B46" s="27" t="s">
        <v>42</v>
      </c>
      <c r="C46" s="1">
        <v>653227</v>
      </c>
      <c r="D46" s="1">
        <v>1229343</v>
      </c>
      <c r="E46" s="1">
        <v>293195</v>
      </c>
      <c r="F46" s="1">
        <v>555923</v>
      </c>
      <c r="G46" s="1">
        <v>449494</v>
      </c>
      <c r="H46" s="1">
        <v>1182613</v>
      </c>
      <c r="I46" s="1">
        <v>631500</v>
      </c>
      <c r="J46" s="1">
        <v>530469</v>
      </c>
      <c r="K46" s="1">
        <v>614640</v>
      </c>
      <c r="L46" s="1">
        <v>1397880</v>
      </c>
      <c r="M46" s="1">
        <v>1466215</v>
      </c>
      <c r="N46" s="1">
        <v>808356</v>
      </c>
      <c r="O46" s="1">
        <v>517647</v>
      </c>
      <c r="P46" s="1">
        <v>578998</v>
      </c>
      <c r="Q46" s="2">
        <v>10909500</v>
      </c>
    </row>
    <row r="47" spans="1:19" x14ac:dyDescent="0.2"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8"/>
    </row>
    <row r="48" spans="1:19" x14ac:dyDescent="0.2"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8"/>
    </row>
    <row r="49" spans="1:17" ht="14.25" x14ac:dyDescent="0.2">
      <c r="B49" s="9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8"/>
    </row>
    <row r="50" spans="1:17" ht="18" x14ac:dyDescent="0.2">
      <c r="I50" s="109"/>
      <c r="J50" s="109"/>
      <c r="K50" s="110"/>
    </row>
    <row r="51" spans="1:17" ht="12.7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3" spans="1:17" ht="12" customHeight="1" x14ac:dyDescent="0.2"/>
  </sheetData>
  <mergeCells count="60">
    <mergeCell ref="N26:N27"/>
    <mergeCell ref="A17:A21"/>
    <mergeCell ref="A13:B13"/>
    <mergeCell ref="A14:B14"/>
    <mergeCell ref="A15:B15"/>
    <mergeCell ref="A16:B16"/>
    <mergeCell ref="A23:R23"/>
    <mergeCell ref="A24:R24"/>
    <mergeCell ref="R26:R27"/>
    <mergeCell ref="Q26:Q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I26:I27"/>
    <mergeCell ref="J26:J27"/>
    <mergeCell ref="K26:K27"/>
    <mergeCell ref="L26:L27"/>
    <mergeCell ref="M26:M27"/>
    <mergeCell ref="A28:B28"/>
    <mergeCell ref="A29:B29"/>
    <mergeCell ref="G4:G5"/>
    <mergeCell ref="H4:H5"/>
    <mergeCell ref="J4:J5"/>
    <mergeCell ref="C26:C27"/>
    <mergeCell ref="D26:D27"/>
    <mergeCell ref="E26:E27"/>
    <mergeCell ref="F26:F27"/>
    <mergeCell ref="G26:G27"/>
    <mergeCell ref="H26:H27"/>
    <mergeCell ref="O26:O27"/>
    <mergeCell ref="P26:P27"/>
    <mergeCell ref="A11:B11"/>
    <mergeCell ref="A12:B12"/>
    <mergeCell ref="O4:O5"/>
    <mergeCell ref="A6:B6"/>
    <mergeCell ref="A7:B7"/>
    <mergeCell ref="A9:B9"/>
    <mergeCell ref="M4:M5"/>
    <mergeCell ref="A8:B8"/>
    <mergeCell ref="N4:N5"/>
    <mergeCell ref="A10:B10"/>
    <mergeCell ref="P4:P5"/>
    <mergeCell ref="C4:C5"/>
    <mergeCell ref="D4:D5"/>
    <mergeCell ref="E4:E5"/>
    <mergeCell ref="F4:F5"/>
    <mergeCell ref="I4:I5"/>
    <mergeCell ref="Q4:Q5"/>
    <mergeCell ref="K4:K5"/>
    <mergeCell ref="L4:L5"/>
    <mergeCell ref="A1:R1"/>
    <mergeCell ref="A2:R2"/>
    <mergeCell ref="R4:R5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  <firstHeader>&amp;L&amp;G</first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36)</cp:lastModifiedBy>
  <cp:lastPrinted>2025-10-24T14:30:58Z</cp:lastPrinted>
  <dcterms:created xsi:type="dcterms:W3CDTF">1997-01-24T11:07:25Z</dcterms:created>
  <dcterms:modified xsi:type="dcterms:W3CDTF">2025-10-24T14:31:41Z</dcterms:modified>
</cp:coreProperties>
</file>